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" windowWidth="20055" windowHeight="7935" tabRatio="612" activeTab="5"/>
  </bookViews>
  <sheets>
    <sheet name="LAMP SUMARNO (2)" sheetId="34" r:id="rId1"/>
    <sheet name="LAMP SARWOKO (2)" sheetId="35" r:id="rId2"/>
    <sheet name="LAMP SARWOKO" sheetId="27" r:id="rId3"/>
    <sheet name="LAMP AGUS" sheetId="25" r:id="rId4"/>
    <sheet name="LAMP NURAT (2)" sheetId="36" r:id="rId5"/>
    <sheet name="LAMP NURAT" sheetId="30" r:id="rId6"/>
    <sheet name="LAMP UNTUNG" sheetId="18" r:id="rId7"/>
    <sheet name="LAMP SUPATNO" sheetId="29" r:id="rId8"/>
    <sheet name="LAMP HENGGAR (2)" sheetId="39" r:id="rId9"/>
    <sheet name="LAMP HENGGAR" sheetId="17" r:id="rId10"/>
    <sheet name="2017 (MATERI)" sheetId="16" r:id="rId11"/>
    <sheet name="Lamp. Angk (2)" sheetId="37" r:id="rId12"/>
    <sheet name="Lamp. Angk" sheetId="15" r:id="rId13"/>
    <sheet name="Lamp. Kabid LL" sheetId="14" r:id="rId14"/>
    <sheet name="Lamp. Pak Daroni" sheetId="13" r:id="rId15"/>
    <sheet name="Sheet3 (11)" sheetId="12" r:id="rId16"/>
    <sheet name="Sheet3 (13)" sheetId="38" r:id="rId17"/>
    <sheet name="Sheet3 (10)" sheetId="11" r:id="rId18"/>
    <sheet name="Sheet3 (14)" sheetId="40" r:id="rId19"/>
    <sheet name="Sheet3 (9)" sheetId="10" r:id="rId20"/>
    <sheet name="Sheet3 (8)" sheetId="9" r:id="rId21"/>
    <sheet name="Sheet3 (15)" sheetId="41" r:id="rId22"/>
    <sheet name="Sheet3 (7)" sheetId="8" r:id="rId23"/>
    <sheet name="Sheet3 (6)" sheetId="7" r:id="rId24"/>
    <sheet name="Sheet3 (5)" sheetId="6" r:id="rId25"/>
    <sheet name="Sheet3 (4)" sheetId="5" r:id="rId26"/>
    <sheet name="Sheet3 (3)" sheetId="4" r:id="rId27"/>
    <sheet name="Sheet3 (2)" sheetId="3" r:id="rId28"/>
    <sheet name="Lamp. Kadin" sheetId="31" r:id="rId29"/>
    <sheet name="Sheet3" sheetId="2" r:id="rId30"/>
    <sheet name="Sheet3 (12)" sheetId="33" r:id="rId31"/>
    <sheet name="2017 (2)" sheetId="32" r:id="rId32"/>
    <sheet name="2017" sheetId="1" r:id="rId33"/>
  </sheets>
  <definedNames>
    <definedName name="_xlnm.Print_Area" localSheetId="32">'2017'!$A$1:$J$83</definedName>
    <definedName name="_xlnm.Print_Area" localSheetId="31">'2017 (2)'!$A$1:$J$29</definedName>
    <definedName name="_xlnm.Print_Area" localSheetId="10">'2017 (MATERI)'!$A$39:$J$91</definedName>
    <definedName name="_xlnm.Print_Area" localSheetId="3">'LAMP AGUS'!$A$1:$J$37</definedName>
    <definedName name="_xlnm.Print_Area" localSheetId="9">'LAMP HENGGAR'!$A$1:$J$35</definedName>
    <definedName name="_xlnm.Print_Area" localSheetId="8">'LAMP HENGGAR (2)'!$A$1:$J$35</definedName>
    <definedName name="_xlnm.Print_Area" localSheetId="5">'LAMP NURAT'!$A$1:$J$33</definedName>
    <definedName name="_xlnm.Print_Area" localSheetId="4">'LAMP NURAT (2)'!$A$1:$J$33</definedName>
    <definedName name="_xlnm.Print_Area" localSheetId="2">'LAMP SARWOKO'!$A$1:$J$35</definedName>
    <definedName name="_xlnm.Print_Area" localSheetId="1">'LAMP SARWOKO (2)'!$A$1:$J$35</definedName>
    <definedName name="_xlnm.Print_Area" localSheetId="0">'LAMP SUMARNO (2)'!$A$1:$J$40</definedName>
    <definedName name="_xlnm.Print_Area" localSheetId="7">'LAMP SUPATNO'!$A$1:$K$59</definedName>
    <definedName name="_xlnm.Print_Area" localSheetId="6">'LAMP UNTUNG'!$A$1:$J$40</definedName>
    <definedName name="_xlnm.Print_Area" localSheetId="12">'Lamp. Angk'!$A$1:$J$46</definedName>
    <definedName name="_xlnm.Print_Area" localSheetId="11">'Lamp. Angk (2)'!$A$1:$J$46</definedName>
    <definedName name="_xlnm.Print_Area" localSheetId="13">'Lamp. Kabid LL'!$A$1:$J$40</definedName>
    <definedName name="_xlnm.Print_Area" localSheetId="28">'Lamp. Kadin'!$A$1:$J$40</definedName>
    <definedName name="_xlnm.Print_Area" localSheetId="14">'Lamp. Pak Daroni'!$A$1:$J$42</definedName>
    <definedName name="_xlnm.Print_Area" localSheetId="29">Sheet3!$A$1:$K$43</definedName>
    <definedName name="_xlnm.Print_Area" localSheetId="17">'Sheet3 (10)'!$B$1:$J$44</definedName>
    <definedName name="_xlnm.Print_Area" localSheetId="15">'Sheet3 (11)'!$B$1:$J$47</definedName>
    <definedName name="_xlnm.Print_Area" localSheetId="30">'Sheet3 (12)'!$A$1:$K$43</definedName>
    <definedName name="_xlnm.Print_Area" localSheetId="16">'Sheet3 (13)'!$B$1:$J$44</definedName>
    <definedName name="_xlnm.Print_Area" localSheetId="18">'Sheet3 (14)'!$C$1:$J$44</definedName>
    <definedName name="_xlnm.Print_Area" localSheetId="21">'Sheet3 (15)'!$B$1:$J$46</definedName>
    <definedName name="_xlnm.Print_Area" localSheetId="27">'Sheet3 (2)'!$B$1:$J$44</definedName>
    <definedName name="_xlnm.Print_Area" localSheetId="26">'Sheet3 (3)'!$B$1:$J$44</definedName>
    <definedName name="_xlnm.Print_Area" localSheetId="25">'Sheet3 (4)'!$B$1:$J$45</definedName>
    <definedName name="_xlnm.Print_Area" localSheetId="24">'Sheet3 (5)'!$B$1:$J$45</definedName>
    <definedName name="_xlnm.Print_Area" localSheetId="23">'Sheet3 (6)'!$B$1:$J$45</definedName>
    <definedName name="_xlnm.Print_Area" localSheetId="22">'Sheet3 (7)'!$B$1:$J$47</definedName>
    <definedName name="_xlnm.Print_Area" localSheetId="20">'Sheet3 (8)'!$B$1:$J$45</definedName>
    <definedName name="_xlnm.Print_Area" localSheetId="19">'Sheet3 (9)'!$C$1:$J$42</definedName>
  </definedNames>
  <calcPr calcId="144525"/>
  <fileRecoveryPr autoRecover="0"/>
</workbook>
</file>

<file path=xl/calcChain.xml><?xml version="1.0" encoding="utf-8"?>
<calcChain xmlns="http://schemas.openxmlformats.org/spreadsheetml/2006/main">
  <c r="J13" i="27" l="1"/>
  <c r="J12" i="27"/>
  <c r="J11" i="27"/>
  <c r="J10" i="27"/>
  <c r="J9" i="27"/>
  <c r="J8" i="27"/>
  <c r="J13" i="25"/>
  <c r="J12" i="25"/>
  <c r="J11" i="25"/>
  <c r="J10" i="25"/>
  <c r="J9" i="25"/>
  <c r="J8" i="25"/>
  <c r="J13" i="35"/>
  <c r="J12" i="35"/>
  <c r="J11" i="35"/>
  <c r="J10" i="35"/>
  <c r="J9" i="35"/>
  <c r="J8" i="35"/>
  <c r="U62" i="37"/>
  <c r="I55" i="37"/>
  <c r="G31" i="37"/>
  <c r="G21" i="35"/>
  <c r="G25" i="34"/>
  <c r="J25" i="32" l="1"/>
  <c r="J24" i="32"/>
  <c r="J22" i="32"/>
  <c r="J20" i="1"/>
  <c r="J21" i="1"/>
  <c r="J24" i="1"/>
  <c r="J23" i="1"/>
  <c r="G26" i="31"/>
  <c r="J13" i="31"/>
  <c r="J12" i="31"/>
  <c r="J11" i="31"/>
  <c r="J10" i="31"/>
  <c r="J9" i="31"/>
  <c r="J8" i="31"/>
  <c r="J13" i="14"/>
  <c r="J12" i="14"/>
  <c r="J11" i="14"/>
  <c r="J10" i="14"/>
  <c r="J9" i="14"/>
  <c r="J8" i="14"/>
  <c r="I60" i="16" l="1"/>
  <c r="I50" i="16"/>
  <c r="I41" i="16"/>
  <c r="I151" i="16"/>
  <c r="I141" i="16"/>
  <c r="I43" i="1"/>
  <c r="I53" i="1"/>
  <c r="I34" i="1"/>
  <c r="G31" i="15"/>
  <c r="I55" i="15"/>
  <c r="U62" i="15"/>
  <c r="G26" i="14"/>
  <c r="I27" i="18" l="1"/>
  <c r="G46" i="29" l="1"/>
  <c r="G22" i="17"/>
  <c r="G22" i="25"/>
  <c r="G21" i="27"/>
  <c r="I22" i="13" l="1"/>
  <c r="I132" i="16"/>
</calcChain>
</file>

<file path=xl/sharedStrings.xml><?xml version="1.0" encoding="utf-8"?>
<sst xmlns="http://schemas.openxmlformats.org/spreadsheetml/2006/main" count="1663" uniqueCount="263">
  <si>
    <t>KABUPATEN PURBALINGGA</t>
  </si>
  <si>
    <t>NO</t>
  </si>
  <si>
    <t>SASARAN STRATEGIS</t>
  </si>
  <si>
    <t>INDIKATOR KINERJA</t>
  </si>
  <si>
    <t>TARGET</t>
  </si>
  <si>
    <t>(1)</t>
  </si>
  <si>
    <t>(2)</t>
  </si>
  <si>
    <t>(3)</t>
  </si>
  <si>
    <t>(4)</t>
  </si>
  <si>
    <t>Kelancaran Administrasi pelayanan</t>
  </si>
  <si>
    <t>Terlaksananya rapat koordinasi</t>
  </si>
  <si>
    <t>Terlaksananya sistem akuntabilitas SKPD</t>
  </si>
  <si>
    <t xml:space="preserve">    - Persentase pelaksanaan kegiatan SKPD </t>
  </si>
  <si>
    <t>Ketepatan waktu memberikan pelayanan</t>
  </si>
  <si>
    <t xml:space="preserve">      tepat waktu</t>
  </si>
  <si>
    <t xml:space="preserve">    - Persentase realisasi anggaran SKPD</t>
  </si>
  <si>
    <t>Terpenuhinya kebutuhan sarana, bahan dan jasa kantor</t>
  </si>
  <si>
    <t>Terpeliharanya prasarana dan sarana kantor</t>
  </si>
  <si>
    <t>Terlaksananya diklat pegawai</t>
  </si>
  <si>
    <t>Indeks kepuasan masyarakat terhadap layanan publik</t>
  </si>
  <si>
    <t>Keamanan, ketertiban, kelancaran dan keselamatan lalu lintas</t>
  </si>
  <si>
    <t>Jumlah rambu lalu lintas :</t>
  </si>
  <si>
    <t>Marka</t>
  </si>
  <si>
    <t>Rambu standar</t>
  </si>
  <si>
    <t>25 buah</t>
  </si>
  <si>
    <t>RPPJ</t>
  </si>
  <si>
    <t>2 buah</t>
  </si>
  <si>
    <t>Road Barrier, Traffic Cone</t>
  </si>
  <si>
    <t>50 buah</t>
  </si>
  <si>
    <t>Guard Raill</t>
  </si>
  <si>
    <t>60 m</t>
  </si>
  <si>
    <t>APILL : Warning Light</t>
  </si>
  <si>
    <t>1 set</t>
  </si>
  <si>
    <t>Kelancaran Mobilitas orang, barang dan jasa</t>
  </si>
  <si>
    <t>Jumlah terminal :</t>
  </si>
  <si>
    <t>- Type B</t>
  </si>
  <si>
    <t>- Type C</t>
  </si>
  <si>
    <t>Pelayanan bidang angkutan penumpang umum dan barang yang berkualitas</t>
  </si>
  <si>
    <t>Jumlah orang yang terangkut angkutan umum</t>
  </si>
  <si>
    <t>Jumlah Trayek :</t>
  </si>
  <si>
    <t>- Angkutan Pedesaan</t>
  </si>
  <si>
    <t>- Angkutan  Kota</t>
  </si>
  <si>
    <t>Jumlah perpanjangan ijin trayek yang dikeluarkan</t>
  </si>
  <si>
    <t>Jumlah uji kir Kendaraan Bermotor Wajib Uji</t>
  </si>
  <si>
    <t>Jumlah orang melalui terminal per tahun</t>
  </si>
  <si>
    <t>KEGIATAN</t>
  </si>
  <si>
    <t>ANGGARAN</t>
  </si>
  <si>
    <t>KETERANGAN</t>
  </si>
  <si>
    <t>Program Penguatan Kelembagaan Perangkat Daerah</t>
  </si>
  <si>
    <t xml:space="preserve">Rp </t>
  </si>
  <si>
    <t>Penyediaan Bahan dan Jasa Perkantoran</t>
  </si>
  <si>
    <t>Rapat Koordinasi dan Konsultasi</t>
  </si>
  <si>
    <t>Pemeliharaan Sarana dan Prasarana Kantor</t>
  </si>
  <si>
    <t>Pengadaan Sarana dan Prasarana Kantor</t>
  </si>
  <si>
    <t>Pendidikan dan Pelatihan Pegawai</t>
  </si>
  <si>
    <t>Penyusunan Dokumen Perencanaan dan Laporan Kinerja SKPD</t>
  </si>
  <si>
    <t>Program Peningkatan Manajemen dan Rekayasa Lalu Lintas</t>
  </si>
  <si>
    <t>Pengadaan Fasilitas Perlengkapan Jalan</t>
  </si>
  <si>
    <t>Pemeliharaan dan pengecatan traffic light, warning light dan fasilitas perlengkapan jalan yang lain</t>
  </si>
  <si>
    <t>Rp</t>
  </si>
  <si>
    <t>Pembangunan Halte</t>
  </si>
  <si>
    <t>Pengamanan lalu lintas, penyelenggaraan angkutan lebaran, Natal dan Tahun Baru</t>
  </si>
  <si>
    <t>Fasilitas Forum LLAJ</t>
  </si>
  <si>
    <t>Fasilitasi Tim Andalalin</t>
  </si>
  <si>
    <t>Fasilitasi Penilaian Penghargaan Wahana Tata Nugraha</t>
  </si>
  <si>
    <t>Pembinaan Petugas Parkir</t>
  </si>
  <si>
    <t>Program Peningkatan Pelayanan Angkutan</t>
  </si>
  <si>
    <t>Operasi tehnis laik jalan</t>
  </si>
  <si>
    <t>Pengadaan bahan pengecatan PKB</t>
  </si>
  <si>
    <t>Kalibrasi dan Pemeliharaan alat PKB</t>
  </si>
  <si>
    <t>Revitalisasi peralatan PKB</t>
  </si>
  <si>
    <t>Pengelolaan Kebersihan Terminal</t>
  </si>
  <si>
    <t>Fasilitasi Pembangunan Pengembangan Bandara</t>
  </si>
  <si>
    <t>Penyusunan SIM Pengujian Kendaraan Bermotor</t>
  </si>
  <si>
    <t>Pemeliharaan LPJU</t>
  </si>
  <si>
    <t xml:space="preserve">          Purbalingga,       Januari 2017</t>
  </si>
  <si>
    <t>Kepala Dinas Perhubungan</t>
  </si>
  <si>
    <t>Kabupaten Purbalingga</t>
  </si>
  <si>
    <t>Drs.YONATHAN EKO NUGROHO,M.Hum</t>
  </si>
  <si>
    <t>Pembina Utama Muda</t>
  </si>
  <si>
    <t>NIP. 19610225 198603 1 010</t>
  </si>
  <si>
    <t>Dalam rangka mewujudkan manajemen pemerintahan yang efektif, transparan dan akuntabel serta</t>
  </si>
  <si>
    <t>berorietasi pada hasil, kami yang bertanda tangan dibawah ini:</t>
  </si>
  <si>
    <t>Nama</t>
  </si>
  <si>
    <t>Jabatan</t>
  </si>
  <si>
    <t>: KEPALA DINAS PERHUBUNGAN</t>
  </si>
  <si>
    <t>Selanjutnya disebut pihak pertama</t>
  </si>
  <si>
    <t>: BUPATI PURBALINGGA</t>
  </si>
  <si>
    <t>Selaku atasan pihak pertama, selanjutnya disebut pihak kedua</t>
  </si>
  <si>
    <t>Pihak pertama berjanji akan mewujudkan target kinerja yang harusnya sesuai dengan lampiran</t>
  </si>
  <si>
    <t>perjanjian ini, dalam rangka mencapai target kinerja jangka menengah seperti yang telah ditetapkan</t>
  </si>
  <si>
    <t xml:space="preserve">dalam dokumen perencanaan. Keberhasilan dan kegagalan pencapaian target kinerja tersebut </t>
  </si>
  <si>
    <t>menjadi tanggung jawab kami.</t>
  </si>
  <si>
    <t>Pihak kedua akan melakukan supervisi yang diperlukan serta akan melakukan evaluasi terhadap</t>
  </si>
  <si>
    <t xml:space="preserve">capaian kinerja dari perjanjian ini dan mengambil tindakan yang diperlukan dalam rangka </t>
  </si>
  <si>
    <t>pemberian penghargaan dan sanksi.</t>
  </si>
  <si>
    <t>Pihak Kedua</t>
  </si>
  <si>
    <t>Pihak Pertama</t>
  </si>
  <si>
    <t>: DARONI, SH</t>
  </si>
  <si>
    <t>: SEKRETARIS DINAS PERHUBUNGAN</t>
  </si>
  <si>
    <t>: SUNARTO, SH</t>
  </si>
  <si>
    <t>: KABID LALU LINTAS DINAS PERHUBUNGAN</t>
  </si>
  <si>
    <t>: KASI MANAJEMEN LALU LINTAS</t>
  </si>
  <si>
    <t>: SARWOKO, S.SOS</t>
  </si>
  <si>
    <t>: KASI MANAJEMEN PARKIR</t>
  </si>
  <si>
    <t>: NURAT HAJIARTO</t>
  </si>
  <si>
    <t>: UNTUNG SUDIATMONO, SH</t>
  </si>
  <si>
    <t>: KASI PENGENDALIAN DAN PENERTIBAN LALU LINTAS ANGKUTAN JALAN</t>
  </si>
  <si>
    <t>: SUMARNO, S.SOS</t>
  </si>
  <si>
    <t>: KASI PENGOLAHAN PENERANGAN JALAN UMUM</t>
  </si>
  <si>
    <t>: SUPATNO, SH</t>
  </si>
  <si>
    <t>: SUB BAGIAN UMUM DAN KEPEGAWAIAN</t>
  </si>
  <si>
    <t>UNTUNG SUDIATMONO, SH</t>
  </si>
  <si>
    <t>Kasi pengendalian dan penertiban Lalu Lintas</t>
  </si>
  <si>
    <t>Kasi Manajemen Angkutan Umum</t>
  </si>
  <si>
    <t>NURAT HAJIARTO</t>
  </si>
  <si>
    <t>NIP. 19651229 198903 1 007</t>
  </si>
  <si>
    <t>NIP. 19620614 199003 1 009</t>
  </si>
  <si>
    <t>Kasi Manajemen Parkir</t>
  </si>
  <si>
    <t>SARWOKO, S.SOS</t>
  </si>
  <si>
    <t>NIP. 19760622 199703 1 005</t>
  </si>
  <si>
    <t>Kasi Manajemen Lalu Lintas</t>
  </si>
  <si>
    <t>NIP. 19690601 199902 1 002</t>
  </si>
  <si>
    <t>SUPATNO, SH</t>
  </si>
  <si>
    <t>NIP. 19640605 198503 1 013</t>
  </si>
  <si>
    <t>SUNARTO, SH</t>
  </si>
  <si>
    <t>NIP. 19640407 198611 1 001</t>
  </si>
  <si>
    <t>Sekretaris Dinas Perhubungan</t>
  </si>
  <si>
    <t>DARONI, SH</t>
  </si>
  <si>
    <t>NIP. 19620315 198803 1 006</t>
  </si>
  <si>
    <t>TWIYANI RUBIYANTINI, SH, M.Hum</t>
  </si>
  <si>
    <t>Kasi Pengolahan Penerangan Jalan umum</t>
  </si>
  <si>
    <t>NIP. 19610201 188403 1 027</t>
  </si>
  <si>
    <t>SUMARNO, S.Sos</t>
  </si>
  <si>
    <t>Kasubag Umum dan kepegawaian</t>
  </si>
  <si>
    <t>HENGGAR SADONO, SH</t>
  </si>
  <si>
    <t>: HENGGAR SADONO, SH</t>
  </si>
  <si>
    <t>Pembinaan Peparkiran</t>
  </si>
  <si>
    <t>Pemeliharaan rutin Lampu Penerangan Jalan Umum (LPJU)</t>
  </si>
  <si>
    <t>Pemasangan LPJU Bobotsari - Karangreja</t>
  </si>
  <si>
    <t>Pemasangan LPJU Jompo - Purbalingga</t>
  </si>
  <si>
    <t>Pengadaan dan Pemasangan LPJU</t>
  </si>
  <si>
    <t>Pengadaan Tanah untuk Pembangunan Bandar Udara</t>
  </si>
  <si>
    <t>Penyusunan Tataran Transportasi Lokal</t>
  </si>
  <si>
    <t>sesuai DPA</t>
  </si>
  <si>
    <t xml:space="preserve"> </t>
  </si>
  <si>
    <t>DINAS PERHUBUNGAN</t>
  </si>
  <si>
    <t>a.n Kepala Dinas Perhubungan</t>
  </si>
  <si>
    <t>Plt. Kabid Angkutan</t>
  </si>
  <si>
    <t>Pembina</t>
  </si>
  <si>
    <t>Penata Tk. I</t>
  </si>
  <si>
    <t>Kabid Lalu Lintas</t>
  </si>
  <si>
    <t>SARWOKO, S.Sos</t>
  </si>
  <si>
    <t>Penata</t>
  </si>
  <si>
    <t xml:space="preserve">DINAS PERHUBUNGAN </t>
  </si>
  <si>
    <t>Program Peningkatan Pelayanan LPJU</t>
  </si>
  <si>
    <t>Kasi PPLLAJ</t>
  </si>
  <si>
    <t>HENGGAR SADONO P, SH</t>
  </si>
  <si>
    <t>NIP. 19680601 199902 1 001</t>
  </si>
  <si>
    <t>ANGGARAN (Rp)</t>
  </si>
  <si>
    <t>PROGRAM</t>
  </si>
  <si>
    <t>JUMLAH</t>
  </si>
  <si>
    <t>Program Peningkatan Pelayanan Parkir</t>
  </si>
  <si>
    <t>Program Peningkatan Pelayanan Manajemen dan Rekayasa Lalu Lintas</t>
  </si>
  <si>
    <t>Pihak Kedua,</t>
  </si>
  <si>
    <t xml:space="preserve">Pihak Pertama, </t>
  </si>
  <si>
    <t xml:space="preserve">Pihak Kedua, </t>
  </si>
  <si>
    <t>Pihak Pertama,</t>
  </si>
  <si>
    <t>Sekretaris</t>
  </si>
  <si>
    <t>Kasubbag Umum dan Kepegawaian</t>
  </si>
  <si>
    <t xml:space="preserve">UNTUNG SUDIATMONO, SH </t>
  </si>
  <si>
    <t>Kasi LPJU</t>
  </si>
  <si>
    <t xml:space="preserve">a.n Kepala Dinas Perhubungan </t>
  </si>
  <si>
    <t>SUNARTO,SH</t>
  </si>
  <si>
    <t>Rp.</t>
  </si>
  <si>
    <t>TWIYANI RUBIYANTINI, SH, M.HUM</t>
  </si>
  <si>
    <t>Dinas Perhubungan Kabupaten Purbalingga</t>
  </si>
  <si>
    <t>PERJANJIAN  KINERJA TAHUN 2018</t>
  </si>
  <si>
    <t>Purbalingga,             Januari 2018</t>
  </si>
  <si>
    <t>Pengadaan Tanah Perluasan Bandara</t>
  </si>
  <si>
    <t>Fasilitasi Pembangunan Bandara</t>
  </si>
  <si>
    <t>Pembuatan Gudang</t>
  </si>
  <si>
    <t>Purbalingga,           Januari 2018</t>
  </si>
  <si>
    <t>Pengadaan Tanah untuk Perluasan Bandar Udara</t>
  </si>
  <si>
    <t>Penyusunan SIM Pengujian Kendaraan</t>
  </si>
  <si>
    <t xml:space="preserve">          Purbalingga,       Januari 2018</t>
  </si>
  <si>
    <t>Pengadaan Perlengkapan Jalan</t>
  </si>
  <si>
    <t>PERJANJIAN KINERJA TAHUN 2018</t>
  </si>
  <si>
    <t>Purbalingga,        Januari 2018</t>
  </si>
  <si>
    <t xml:space="preserve">  R. IMAM WAHYUDI, SH, M.Si</t>
  </si>
  <si>
    <t xml:space="preserve">        NIP. 19630418 198903 1 006</t>
  </si>
  <si>
    <t>Pemeliharaan Terminal Type C</t>
  </si>
  <si>
    <t>Pembinaan dan Monitoring angkutan</t>
  </si>
  <si>
    <t>Mudik Lebaran Gratis</t>
  </si>
  <si>
    <t>Kalibrasi dan Pemeliharan Alat PKB</t>
  </si>
  <si>
    <t>DED Terminal Kutasari</t>
  </si>
  <si>
    <t>Fasilitasi Pemilihan Pelajar Pelopor dan Sopir Teladan</t>
  </si>
  <si>
    <t xml:space="preserve">   NIP. 19630418 198903 1 006</t>
  </si>
  <si>
    <t xml:space="preserve"> NIP. 19630418 198903 1 006</t>
  </si>
  <si>
    <t>: R. IMAM WAHYUDI, SH, M.Si</t>
  </si>
  <si>
    <t>: Plt. KASI SARANA DAN PRASARANA LALU LINTAS</t>
  </si>
  <si>
    <t>Plt. Kasi Sarana dan prasarana Lalu Lintas</t>
  </si>
  <si>
    <r>
      <t>886 m</t>
    </r>
    <r>
      <rPr>
        <sz val="11"/>
        <color indexed="8"/>
        <rFont val="Times New Roman"/>
        <family val="1"/>
      </rPr>
      <t>²</t>
    </r>
  </si>
  <si>
    <t>RENCANA KINERJA TAHUNAN 2018</t>
  </si>
  <si>
    <t xml:space="preserve">                           Purbalingga,       Januari 2018</t>
  </si>
  <si>
    <t>Fasilitasi Penilaian Wahana Tata Nugraha</t>
  </si>
  <si>
    <t>600 buah</t>
  </si>
  <si>
    <t>3000 m</t>
  </si>
  <si>
    <t>500 buah</t>
  </si>
  <si>
    <t>26 buah</t>
  </si>
  <si>
    <t>16 unit</t>
  </si>
  <si>
    <t>KET</t>
  </si>
  <si>
    <t>NIP. 19670419 199203 2 003</t>
  </si>
  <si>
    <t>: Plt. KABID ANGKUTAN</t>
  </si>
  <si>
    <t>Kepala Bidang Lalu Lintas</t>
  </si>
  <si>
    <t>Traffic Light</t>
  </si>
  <si>
    <t xml:space="preserve">Pembina </t>
  </si>
  <si>
    <t>19620315 198803 1 006</t>
  </si>
  <si>
    <t>: KEPALA BIDANG LALU LINTAS</t>
  </si>
  <si>
    <t>: TWIYANI RUBIYANTINI, SH, M.Hum</t>
  </si>
  <si>
    <t>Cakupan kendaraan angkutan umum yang laik operasi (lulus UJI KIR)</t>
  </si>
  <si>
    <t>Meningkatnya kapasitas dan kualitas angkutan jalan dan udara</t>
  </si>
  <si>
    <t>Persentase kendaraan angkutan umum masuk terminal</t>
  </si>
  <si>
    <t>Jumlah penumpang terlayani angkutan</t>
  </si>
  <si>
    <t>Cakupan ruas jalan kolektor primer bermarka</t>
  </si>
  <si>
    <t>Ketersediaan fasilitas lalu lintas</t>
  </si>
  <si>
    <t>Warning Light</t>
  </si>
  <si>
    <t>Rambu penunjuk arah</t>
  </si>
  <si>
    <t>Rambu Standar</t>
  </si>
  <si>
    <t>Guardraill</t>
  </si>
  <si>
    <t>Paku Marka</t>
  </si>
  <si>
    <t>Traffic Cone</t>
  </si>
  <si>
    <t>H. TASDI, SH, MM</t>
  </si>
  <si>
    <t xml:space="preserve">        Bupati Purbalingga</t>
  </si>
  <si>
    <t xml:space="preserve">        H. TASDI, SH, MM</t>
  </si>
  <si>
    <t>: H. TASDI, SH, MM</t>
  </si>
  <si>
    <t>NURTEDJO, S.Sos</t>
  </si>
  <si>
    <t>NIP. 19680505 198608 1 001</t>
  </si>
  <si>
    <t>Purbalingga,             April 2018</t>
  </si>
  <si>
    <t>HERY DEVIANTORO, S.Sos</t>
  </si>
  <si>
    <t>Penata Tk.I</t>
  </si>
  <si>
    <t>NIP. 19651225 198803 1 015</t>
  </si>
  <si>
    <t>Purbalingga,         April 2018</t>
  </si>
  <si>
    <t>Kasi Sarana dan Prasarana Lalu Lintas</t>
  </si>
  <si>
    <t>TRI WIBOWO, SE</t>
  </si>
  <si>
    <t>NIP. 19740909 199803 1 004</t>
  </si>
  <si>
    <t xml:space="preserve">          Purbalingga,      April 2018</t>
  </si>
  <si>
    <t>: NURTEDJO, S.SOS</t>
  </si>
  <si>
    <t>: HERY DEVIANTORO, S.Sos</t>
  </si>
  <si>
    <t>: KABID ANGKUTAN</t>
  </si>
  <si>
    <t>Kabid Angkutan</t>
  </si>
  <si>
    <t>Purbalingga,   April 2018</t>
  </si>
  <si>
    <t>Purbalingga,        April  2018</t>
  </si>
  <si>
    <t>Kasi Sarana dan prasarana Lalu Lintas</t>
  </si>
  <si>
    <t>Purbalingga,        April 2018</t>
  </si>
  <si>
    <t>TRI WIBOWO, S.Sos</t>
  </si>
  <si>
    <t>: TRI WIBOWO, S.Sos</t>
  </si>
  <si>
    <t>: Kasi Sarana dan prasarana Lalu Lintas</t>
  </si>
  <si>
    <t>: KASI MANAJEMEN ANGKUTAN</t>
  </si>
  <si>
    <t>Kasi Manajemen Angkutan</t>
  </si>
  <si>
    <t>Purbalingga,             April  2018</t>
  </si>
  <si>
    <t>PERJANJIAN KINERJA TAHUN 2017</t>
  </si>
  <si>
    <t>Purbalingga,        Januari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</si>
</sst>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&quot;Rp&quot;* #,##0_-;\-&quot;Rp&quot;* #,##0_-;_-&quot;Rp&quot;* &quot;-&quot;_-;_-@_-"/>
  </numFmts>
  <fonts count="45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Arial"/>
      <family val="2"/>
    </font>
    <font>
      <b/>
      <sz val="18"/>
      <name val="Batang"/>
      <family val="1"/>
    </font>
    <font>
      <b/>
      <sz val="16"/>
      <name val="Batang"/>
      <family val="1"/>
    </font>
    <font>
      <sz val="10"/>
      <name val="Batang"/>
      <family val="1"/>
    </font>
    <font>
      <b/>
      <sz val="10"/>
      <name val="Batang"/>
      <family val="1"/>
    </font>
    <font>
      <b/>
      <u/>
      <sz val="10"/>
      <name val="Batang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Batang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4"/>
      <color theme="1"/>
      <name val="Book Antiqua"/>
      <family val="1"/>
    </font>
    <font>
      <sz val="14"/>
      <color theme="0"/>
      <name val="Book Antiqua"/>
      <family val="1"/>
    </font>
    <font>
      <b/>
      <u/>
      <sz val="14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sz val="16"/>
      <color theme="1"/>
      <name val="Book Antiqua"/>
      <family val="1"/>
    </font>
    <font>
      <sz val="16"/>
      <color theme="0"/>
      <name val="Book Antiqua"/>
      <family val="1"/>
    </font>
    <font>
      <b/>
      <u/>
      <sz val="16"/>
      <name val="Book Antiqua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u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9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41" fontId="2" fillId="0" borderId="0" xfId="1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41" fontId="4" fillId="0" borderId="0" xfId="1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1" fontId="4" fillId="0" borderId="0" xfId="1" applyFont="1"/>
    <xf numFmtId="41" fontId="4" fillId="0" borderId="0" xfId="1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3" fillId="0" borderId="0" xfId="0" applyFont="1"/>
    <xf numFmtId="0" fontId="0" fillId="2" borderId="0" xfId="0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5" fillId="0" borderId="0" xfId="0" applyFont="1" applyBorder="1" applyAlignment="1"/>
    <xf numFmtId="0" fontId="0" fillId="0" borderId="0" xfId="0" applyAlignment="1"/>
    <xf numFmtId="0" fontId="14" fillId="0" borderId="0" xfId="0" applyFont="1" applyAlignment="1"/>
    <xf numFmtId="164" fontId="15" fillId="0" borderId="0" xfId="0" applyNumberFormat="1" applyFont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1" fontId="16" fillId="0" borderId="0" xfId="1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 applyAlignment="1">
      <alignment horizontal="center"/>
    </xf>
    <xf numFmtId="9" fontId="15" fillId="0" borderId="8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/>
    <xf numFmtId="0" fontId="15" fillId="0" borderId="12" xfId="0" applyFont="1" applyBorder="1"/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9" fontId="15" fillId="0" borderId="8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vertical="top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21" fillId="0" borderId="12" xfId="0" applyFont="1" applyBorder="1"/>
    <xf numFmtId="3" fontId="19" fillId="0" borderId="12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9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quotePrefix="1" applyFont="1" applyBorder="1" applyAlignment="1">
      <alignment horizontal="center"/>
    </xf>
    <xf numFmtId="0" fontId="23" fillId="0" borderId="2" xfId="0" quotePrefix="1" applyFont="1" applyBorder="1" applyAlignment="1">
      <alignment horizontal="center"/>
    </xf>
    <xf numFmtId="0" fontId="23" fillId="0" borderId="3" xfId="0" quotePrefix="1" applyFont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41" fontId="19" fillId="0" borderId="12" xfId="1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41" fontId="14" fillId="0" borderId="0" xfId="1" applyFont="1" applyAlignment="1">
      <alignment horizontal="left" vertical="top"/>
    </xf>
    <xf numFmtId="0" fontId="16" fillId="0" borderId="0" xfId="0" applyFont="1" applyBorder="1" applyAlignment="1"/>
    <xf numFmtId="41" fontId="16" fillId="0" borderId="0" xfId="1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41" fontId="16" fillId="0" borderId="0" xfId="1" applyFont="1" applyAlignment="1">
      <alignment horizontal="left" vertical="top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41" fontId="16" fillId="0" borderId="0" xfId="1" applyFont="1"/>
    <xf numFmtId="0" fontId="16" fillId="0" borderId="0" xfId="0" applyFont="1" applyAlignment="1">
      <alignment horizontal="center" vertical="center"/>
    </xf>
    <xf numFmtId="41" fontId="14" fillId="0" borderId="0" xfId="1" applyFont="1" applyAlignment="1">
      <alignment vertical="top"/>
    </xf>
    <xf numFmtId="0" fontId="16" fillId="0" borderId="0" xfId="0" applyFont="1" applyBorder="1" applyAlignment="1">
      <alignment vertical="top"/>
    </xf>
    <xf numFmtId="41" fontId="14" fillId="0" borderId="0" xfId="0" applyNumberFormat="1" applyFont="1"/>
    <xf numFmtId="0" fontId="14" fillId="0" borderId="0" xfId="0" applyFont="1"/>
    <xf numFmtId="0" fontId="15" fillId="0" borderId="0" xfId="0" applyFont="1"/>
    <xf numFmtId="0" fontId="25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Alignment="1"/>
    <xf numFmtId="0" fontId="31" fillId="0" borderId="12" xfId="0" applyFont="1" applyBorder="1" applyAlignment="1">
      <alignment horizontal="center" vertical="top"/>
    </xf>
    <xf numFmtId="0" fontId="31" fillId="0" borderId="12" xfId="0" applyFont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5" fillId="2" borderId="0" xfId="0" applyFont="1" applyFill="1"/>
    <xf numFmtId="0" fontId="34" fillId="2" borderId="1" xfId="0" applyFont="1" applyFill="1" applyBorder="1" applyAlignment="1">
      <alignment horizontal="center"/>
    </xf>
    <xf numFmtId="0" fontId="35" fillId="2" borderId="1" xfId="0" quotePrefix="1" applyFont="1" applyFill="1" applyBorder="1" applyAlignment="1">
      <alignment horizontal="center"/>
    </xf>
    <xf numFmtId="0" fontId="34" fillId="2" borderId="1" xfId="0" quotePrefix="1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5" fillId="2" borderId="13" xfId="0" applyFont="1" applyFill="1" applyBorder="1"/>
    <xf numFmtId="0" fontId="35" fillId="2" borderId="14" xfId="0" applyFont="1" applyFill="1" applyBorder="1"/>
    <xf numFmtId="0" fontId="35" fillId="2" borderId="12" xfId="0" applyFont="1" applyFill="1" applyBorder="1" applyAlignment="1">
      <alignment horizontal="center" vertical="top"/>
    </xf>
    <xf numFmtId="0" fontId="35" fillId="2" borderId="12" xfId="0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/>
    </xf>
    <xf numFmtId="0" fontId="36" fillId="0" borderId="12" xfId="0" applyFont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37" fillId="2" borderId="12" xfId="0" applyFont="1" applyFill="1" applyBorder="1" applyAlignment="1">
      <alignment vertical="top"/>
    </xf>
    <xf numFmtId="0" fontId="35" fillId="2" borderId="13" xfId="0" applyFont="1" applyFill="1" applyBorder="1" applyAlignment="1">
      <alignment wrapText="1"/>
    </xf>
    <xf numFmtId="0" fontId="35" fillId="2" borderId="14" xfId="0" applyFont="1" applyFill="1" applyBorder="1" applyAlignment="1">
      <alignment wrapText="1"/>
    </xf>
    <xf numFmtId="0" fontId="36" fillId="2" borderId="12" xfId="0" applyFont="1" applyFill="1" applyBorder="1" applyAlignment="1">
      <alignment horizontal="center" vertical="top"/>
    </xf>
    <xf numFmtId="41" fontId="36" fillId="2" borderId="12" xfId="1" applyFont="1" applyFill="1" applyBorder="1" applyAlignment="1">
      <alignment horizontal="left" vertical="top" wrapText="1"/>
    </xf>
    <xf numFmtId="0" fontId="37" fillId="2" borderId="12" xfId="0" applyFont="1" applyFill="1" applyBorder="1"/>
    <xf numFmtId="3" fontId="36" fillId="2" borderId="12" xfId="0" applyNumberFormat="1" applyFont="1" applyFill="1" applyBorder="1" applyAlignment="1">
      <alignment horizontal="center"/>
    </xf>
    <xf numFmtId="0" fontId="35" fillId="2" borderId="16" xfId="0" applyFont="1" applyFill="1" applyBorder="1"/>
    <xf numFmtId="0" fontId="35" fillId="2" borderId="18" xfId="0" applyFont="1" applyFill="1" applyBorder="1"/>
    <xf numFmtId="0" fontId="35" fillId="2" borderId="19" xfId="0" applyFont="1" applyFill="1" applyBorder="1" applyAlignment="1">
      <alignment horizontal="center" vertical="top"/>
    </xf>
    <xf numFmtId="3" fontId="36" fillId="2" borderId="19" xfId="0" applyNumberFormat="1" applyFont="1" applyFill="1" applyBorder="1" applyAlignment="1">
      <alignment horizontal="center"/>
    </xf>
    <xf numFmtId="0" fontId="35" fillId="2" borderId="19" xfId="0" applyFont="1" applyFill="1" applyBorder="1"/>
    <xf numFmtId="0" fontId="35" fillId="2" borderId="2" xfId="0" applyFont="1" applyFill="1" applyBorder="1"/>
    <xf numFmtId="0" fontId="35" fillId="2" borderId="3" xfId="0" applyFont="1" applyFill="1" applyBorder="1"/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/>
    <xf numFmtId="0" fontId="35" fillId="2" borderId="0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top"/>
    </xf>
    <xf numFmtId="0" fontId="35" fillId="2" borderId="1" xfId="0" applyFont="1" applyFill="1" applyBorder="1"/>
    <xf numFmtId="0" fontId="34" fillId="2" borderId="0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quotePrefix="1" applyFont="1" applyBorder="1" applyAlignment="1">
      <alignment horizontal="center"/>
    </xf>
    <xf numFmtId="0" fontId="34" fillId="0" borderId="1" xfId="0" quotePrefix="1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/>
    <xf numFmtId="0" fontId="35" fillId="0" borderId="7" xfId="0" applyFont="1" applyBorder="1"/>
    <xf numFmtId="0" fontId="35" fillId="0" borderId="8" xfId="0" applyFont="1" applyBorder="1" applyAlignment="1">
      <alignment horizontal="center"/>
    </xf>
    <xf numFmtId="9" fontId="35" fillId="0" borderId="8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/>
    <xf numFmtId="0" fontId="35" fillId="0" borderId="14" xfId="0" applyFont="1" applyBorder="1"/>
    <xf numFmtId="0" fontId="35" fillId="0" borderId="12" xfId="0" applyFont="1" applyBorder="1"/>
    <xf numFmtId="0" fontId="35" fillId="0" borderId="12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 wrapText="1"/>
    </xf>
    <xf numFmtId="9" fontId="35" fillId="0" borderId="8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left" vertical="top"/>
    </xf>
    <xf numFmtId="0" fontId="35" fillId="0" borderId="13" xfId="0" applyFont="1" applyBorder="1" applyAlignment="1">
      <alignment vertical="top"/>
    </xf>
    <xf numFmtId="0" fontId="35" fillId="0" borderId="14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6" fillId="0" borderId="12" xfId="1" applyNumberFormat="1" applyFont="1" applyBorder="1" applyAlignment="1">
      <alignment horizontal="center" vertical="center" wrapText="1"/>
    </xf>
    <xf numFmtId="0" fontId="37" fillId="0" borderId="12" xfId="0" applyFont="1" applyBorder="1"/>
    <xf numFmtId="3" fontId="36" fillId="0" borderId="12" xfId="0" applyNumberFormat="1" applyFont="1" applyBorder="1" applyAlignment="1">
      <alignment horizontal="center"/>
    </xf>
    <xf numFmtId="0" fontId="35" fillId="0" borderId="19" xfId="0" applyFont="1" applyBorder="1"/>
    <xf numFmtId="0" fontId="35" fillId="0" borderId="2" xfId="0" applyFont="1" applyBorder="1"/>
    <xf numFmtId="0" fontId="35" fillId="0" borderId="3" xfId="0" applyFont="1" applyBorder="1"/>
    <xf numFmtId="0" fontId="35" fillId="0" borderId="1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top"/>
    </xf>
    <xf numFmtId="0" fontId="35" fillId="0" borderId="1" xfId="0" applyFont="1" applyBorder="1"/>
    <xf numFmtId="0" fontId="34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 applyAlignment="1"/>
    <xf numFmtId="0" fontId="34" fillId="0" borderId="0" xfId="0" applyFont="1" applyAlignment="1"/>
    <xf numFmtId="0" fontId="29" fillId="0" borderId="1" xfId="0" applyFont="1" applyBorder="1" applyAlignment="1">
      <alignment horizontal="center"/>
    </xf>
    <xf numFmtId="0" fontId="30" fillId="0" borderId="1" xfId="0" quotePrefix="1" applyFont="1" applyBorder="1" applyAlignment="1">
      <alignment horizontal="center"/>
    </xf>
    <xf numFmtId="0" fontId="29" fillId="0" borderId="1" xfId="0" quotePrefix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/>
    <xf numFmtId="0" fontId="30" fillId="0" borderId="7" xfId="0" applyFont="1" applyBorder="1"/>
    <xf numFmtId="0" fontId="30" fillId="0" borderId="8" xfId="0" applyFont="1" applyBorder="1" applyAlignment="1">
      <alignment horizontal="center"/>
    </xf>
    <xf numFmtId="9" fontId="30" fillId="0" borderId="8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/>
    <xf numFmtId="0" fontId="30" fillId="0" borderId="14" xfId="0" applyFont="1" applyBorder="1"/>
    <xf numFmtId="0" fontId="30" fillId="0" borderId="12" xfId="0" applyFont="1" applyBorder="1"/>
    <xf numFmtId="0" fontId="30" fillId="0" borderId="12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 wrapText="1"/>
    </xf>
    <xf numFmtId="9" fontId="30" fillId="0" borderId="8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vertical="top"/>
    </xf>
    <xf numFmtId="0" fontId="30" fillId="0" borderId="13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2" fillId="0" borderId="12" xfId="0" applyFont="1" applyBorder="1"/>
    <xf numFmtId="3" fontId="31" fillId="0" borderId="12" xfId="0" applyNumberFormat="1" applyFont="1" applyBorder="1" applyAlignment="1">
      <alignment horizontal="center"/>
    </xf>
    <xf numFmtId="0" fontId="30" fillId="0" borderId="19" xfId="0" applyFont="1" applyBorder="1"/>
    <xf numFmtId="0" fontId="30" fillId="0" borderId="2" xfId="0" applyFont="1" applyBorder="1"/>
    <xf numFmtId="0" fontId="30" fillId="0" borderId="3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1" xfId="0" applyFont="1" applyBorder="1"/>
    <xf numFmtId="0" fontId="29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left" vertical="top"/>
    </xf>
    <xf numFmtId="3" fontId="31" fillId="0" borderId="12" xfId="1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2" xfId="0" quotePrefix="1" applyFont="1" applyBorder="1" applyAlignment="1">
      <alignment horizontal="center"/>
    </xf>
    <xf numFmtId="0" fontId="29" fillId="0" borderId="3" xfId="0" quotePrefix="1" applyFont="1" applyBorder="1" applyAlignment="1">
      <alignment horizontal="center"/>
    </xf>
    <xf numFmtId="0" fontId="30" fillId="0" borderId="13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2" xfId="0" quotePrefix="1" applyFont="1" applyBorder="1" applyAlignment="1">
      <alignment horizontal="center"/>
    </xf>
    <xf numFmtId="0" fontId="34" fillId="0" borderId="3" xfId="0" quotePrefix="1" applyFont="1" applyBorder="1" applyAlignment="1">
      <alignment horizontal="center"/>
    </xf>
    <xf numFmtId="0" fontId="35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19" xfId="0" applyFont="1" applyBorder="1" applyAlignment="1">
      <alignment horizontal="center"/>
    </xf>
    <xf numFmtId="0" fontId="35" fillId="0" borderId="16" xfId="0" applyFont="1" applyBorder="1"/>
    <xf numFmtId="0" fontId="35" fillId="0" borderId="18" xfId="0" applyFont="1" applyBorder="1"/>
    <xf numFmtId="0" fontId="35" fillId="0" borderId="19" xfId="0" applyFont="1" applyBorder="1" applyAlignment="1">
      <alignment horizontal="center" vertical="top"/>
    </xf>
    <xf numFmtId="3" fontId="36" fillId="0" borderId="19" xfId="0" applyNumberFormat="1" applyFont="1" applyBorder="1" applyAlignment="1">
      <alignment horizontal="center"/>
    </xf>
    <xf numFmtId="164" fontId="35" fillId="0" borderId="2" xfId="1" applyNumberFormat="1" applyFont="1" applyBorder="1" applyAlignment="1">
      <alignment vertical="top"/>
    </xf>
    <xf numFmtId="164" fontId="35" fillId="0" borderId="2" xfId="0" applyNumberFormat="1" applyFont="1" applyBorder="1" applyAlignment="1">
      <alignment vertical="top" wrapText="1"/>
    </xf>
    <xf numFmtId="164" fontId="35" fillId="0" borderId="2" xfId="0" applyNumberFormat="1" applyFont="1" applyBorder="1" applyAlignment="1"/>
    <xf numFmtId="0" fontId="35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5" fillId="0" borderId="2" xfId="0" applyFont="1" applyFill="1" applyBorder="1"/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41" fontId="35" fillId="0" borderId="2" xfId="1" applyFont="1" applyBorder="1" applyAlignment="1">
      <alignment horizontal="center" vertical="top"/>
    </xf>
    <xf numFmtId="41" fontId="35" fillId="0" borderId="3" xfId="1" applyFont="1" applyBorder="1" applyAlignment="1">
      <alignment horizontal="center" vertical="top"/>
    </xf>
    <xf numFmtId="0" fontId="30" fillId="0" borderId="0" xfId="0" applyFont="1" applyBorder="1" applyAlignment="1">
      <alignment horizontal="left" vertical="top" wrapText="1"/>
    </xf>
    <xf numFmtId="41" fontId="36" fillId="0" borderId="12" xfId="1" applyFont="1" applyBorder="1" applyAlignment="1">
      <alignment horizontal="left" vertical="top" wrapText="1"/>
    </xf>
    <xf numFmtId="41" fontId="35" fillId="0" borderId="2" xfId="1" applyFont="1" applyBorder="1"/>
    <xf numFmtId="41" fontId="35" fillId="0" borderId="3" xfId="1" applyFont="1" applyBorder="1"/>
    <xf numFmtId="41" fontId="35" fillId="0" borderId="3" xfId="1" applyFont="1" applyBorder="1" applyAlignment="1">
      <alignment horizontal="left"/>
    </xf>
    <xf numFmtId="41" fontId="35" fillId="0" borderId="3" xfId="1" applyFont="1" applyBorder="1" applyAlignment="1">
      <alignment vertical="top"/>
    </xf>
    <xf numFmtId="41" fontId="35" fillId="0" borderId="0" xfId="1" applyFont="1" applyAlignment="1">
      <alignment vertical="top"/>
    </xf>
    <xf numFmtId="0" fontId="35" fillId="0" borderId="0" xfId="0" applyFont="1" applyAlignment="1">
      <alignment horizontal="center" vertical="top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0" fontId="36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30" fillId="0" borderId="0" xfId="0" applyFont="1" applyBorder="1" applyAlignment="1"/>
    <xf numFmtId="41" fontId="30" fillId="0" borderId="0" xfId="1" applyFont="1" applyAlignment="1">
      <alignment horizontal="left"/>
    </xf>
    <xf numFmtId="41" fontId="30" fillId="0" borderId="0" xfId="1" applyFont="1" applyAlignment="1">
      <alignment horizontal="left" vertical="top"/>
    </xf>
    <xf numFmtId="0" fontId="30" fillId="0" borderId="0" xfId="0" applyFont="1" applyBorder="1" applyAlignment="1">
      <alignment vertical="top" wrapText="1"/>
    </xf>
    <xf numFmtId="0" fontId="30" fillId="0" borderId="23" xfId="0" applyFont="1" applyBorder="1"/>
    <xf numFmtId="0" fontId="30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0" fillId="0" borderId="25" xfId="0" applyFont="1" applyBorder="1"/>
    <xf numFmtId="0" fontId="30" fillId="0" borderId="26" xfId="0" applyFont="1" applyBorder="1" applyAlignment="1">
      <alignment horizontal="center" vertical="top"/>
    </xf>
    <xf numFmtId="0" fontId="30" fillId="0" borderId="27" xfId="0" applyFont="1" applyBorder="1"/>
    <xf numFmtId="0" fontId="30" fillId="0" borderId="20" xfId="0" applyFont="1" applyBorder="1"/>
    <xf numFmtId="0" fontId="30" fillId="0" borderId="28" xfId="0" applyFont="1" applyBorder="1"/>
    <xf numFmtId="0" fontId="30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/>
    </xf>
    <xf numFmtId="0" fontId="29" fillId="0" borderId="28" xfId="0" applyFont="1" applyBorder="1" applyAlignment="1">
      <alignment horizontal="center" vertical="top"/>
    </xf>
    <xf numFmtId="0" fontId="30" fillId="0" borderId="28" xfId="0" applyFont="1" applyBorder="1" applyAlignment="1">
      <alignment horizontal="center" vertical="top"/>
    </xf>
    <xf numFmtId="41" fontId="29" fillId="0" borderId="28" xfId="1" applyFont="1" applyBorder="1" applyAlignment="1">
      <alignment horizontal="left" vertical="top"/>
    </xf>
    <xf numFmtId="41" fontId="30" fillId="0" borderId="28" xfId="1" applyFont="1" applyBorder="1" applyAlignment="1">
      <alignment horizontal="left"/>
    </xf>
    <xf numFmtId="41" fontId="30" fillId="0" borderId="28" xfId="1" applyFont="1" applyBorder="1" applyAlignment="1">
      <alignment horizontal="left" vertical="top"/>
    </xf>
    <xf numFmtId="41" fontId="30" fillId="0" borderId="21" xfId="1" applyFont="1" applyBorder="1" applyAlignment="1">
      <alignment horizontal="left" vertical="top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" xfId="0" quotePrefix="1" applyFont="1" applyBorder="1" applyAlignment="1">
      <alignment horizontal="center"/>
    </xf>
    <xf numFmtId="0" fontId="34" fillId="0" borderId="3" xfId="0" quotePrefix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 applyAlignment="1">
      <alignment horizontal="center"/>
    </xf>
    <xf numFmtId="9" fontId="16" fillId="0" borderId="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/>
    <xf numFmtId="0" fontId="16" fillId="0" borderId="14" xfId="0" applyFont="1" applyBorder="1"/>
    <xf numFmtId="0" fontId="16" fillId="0" borderId="12" xfId="0" applyFont="1" applyBorder="1"/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9" fontId="16" fillId="0" borderId="8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2" xfId="1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center" vertical="top"/>
    </xf>
    <xf numFmtId="41" fontId="14" fillId="0" borderId="1" xfId="1" applyFont="1" applyBorder="1" applyAlignment="1">
      <alignment horizontal="left" vertical="top"/>
    </xf>
    <xf numFmtId="41" fontId="16" fillId="0" borderId="1" xfId="1" applyFont="1" applyBorder="1" applyAlignment="1">
      <alignment horizontal="left"/>
    </xf>
    <xf numFmtId="41" fontId="16" fillId="0" borderId="1" xfId="1" applyFont="1" applyBorder="1" applyAlignment="1">
      <alignment horizontal="left" vertical="top"/>
    </xf>
    <xf numFmtId="41" fontId="16" fillId="0" borderId="1" xfId="1" applyFont="1" applyBorder="1"/>
    <xf numFmtId="41" fontId="16" fillId="0" borderId="1" xfId="1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/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4" fillId="0" borderId="1" xfId="0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1" fontId="14" fillId="0" borderId="1" xfId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40" fillId="0" borderId="1" xfId="0" quotePrefix="1" applyFont="1" applyBorder="1" applyAlignment="1">
      <alignment horizontal="center"/>
    </xf>
    <xf numFmtId="0" fontId="39" fillId="0" borderId="2" xfId="0" quotePrefix="1" applyFont="1" applyBorder="1" applyAlignment="1">
      <alignment horizontal="center"/>
    </xf>
    <xf numFmtId="0" fontId="39" fillId="0" borderId="3" xfId="0" quotePrefix="1" applyFont="1" applyBorder="1" applyAlignment="1">
      <alignment horizontal="center"/>
    </xf>
    <xf numFmtId="0" fontId="39" fillId="0" borderId="1" xfId="0" quotePrefix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6" xfId="0" applyFont="1" applyBorder="1"/>
    <xf numFmtId="0" fontId="40" fillId="0" borderId="7" xfId="0" applyFont="1" applyBorder="1"/>
    <xf numFmtId="0" fontId="40" fillId="0" borderId="12" xfId="0" applyFont="1" applyBorder="1" applyAlignment="1">
      <alignment horizontal="center"/>
    </xf>
    <xf numFmtId="0" fontId="40" fillId="0" borderId="13" xfId="0" applyFont="1" applyBorder="1"/>
    <xf numFmtId="0" fontId="40" fillId="0" borderId="14" xfId="0" applyFont="1" applyBorder="1"/>
    <xf numFmtId="0" fontId="4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3" fontId="41" fillId="0" borderId="12" xfId="0" applyNumberFormat="1" applyFont="1" applyFill="1" applyBorder="1" applyAlignment="1">
      <alignment horizontal="center" vertical="center"/>
    </xf>
    <xf numFmtId="3" fontId="41" fillId="0" borderId="12" xfId="1" applyNumberFormat="1" applyFont="1" applyBorder="1" applyAlignment="1">
      <alignment horizontal="center" vertical="center" wrapText="1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1" xfId="0" applyFont="1" applyBorder="1"/>
    <xf numFmtId="0" fontId="40" fillId="0" borderId="1" xfId="0" applyFont="1" applyBorder="1" applyAlignment="1">
      <alignment horizontal="center" vertical="center"/>
    </xf>
    <xf numFmtId="41" fontId="40" fillId="0" borderId="1" xfId="1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41" fontId="40" fillId="0" borderId="0" xfId="1" applyFont="1" applyAlignment="1">
      <alignment horizontal="left"/>
    </xf>
    <xf numFmtId="0" fontId="39" fillId="0" borderId="0" xfId="0" applyFont="1" applyBorder="1" applyAlignment="1">
      <alignment horizontal="center"/>
    </xf>
    <xf numFmtId="41" fontId="39" fillId="0" borderId="0" xfId="0" applyNumberFormat="1" applyFont="1"/>
    <xf numFmtId="0" fontId="39" fillId="0" borderId="0" xfId="0" applyFont="1" applyAlignment="1"/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9" fontId="40" fillId="0" borderId="8" xfId="0" applyNumberFormat="1" applyFont="1" applyBorder="1" applyAlignment="1">
      <alignment horizontal="center" vertical="center"/>
    </xf>
    <xf numFmtId="9" fontId="40" fillId="0" borderId="8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41" fontId="39" fillId="0" borderId="1" xfId="1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5" fillId="2" borderId="0" xfId="0" applyFont="1" applyFill="1" applyAlignment="1">
      <alignment horizontal="center"/>
    </xf>
    <xf numFmtId="164" fontId="35" fillId="2" borderId="0" xfId="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" xfId="0" quotePrefix="1" applyFont="1" applyBorder="1" applyAlignment="1">
      <alignment horizontal="center"/>
    </xf>
    <xf numFmtId="0" fontId="34" fillId="0" borderId="3" xfId="0" quotePrefix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35" fillId="2" borderId="0" xfId="0" applyFont="1" applyFill="1" applyBorder="1" applyAlignment="1">
      <alignment horizontal="center" vertical="top"/>
    </xf>
    <xf numFmtId="0" fontId="35" fillId="2" borderId="0" xfId="0" applyFont="1" applyFill="1" applyBorder="1" applyAlignment="1">
      <alignment horizontal="left"/>
    </xf>
    <xf numFmtId="3" fontId="36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164" fontId="35" fillId="2" borderId="2" xfId="0" applyNumberFormat="1" applyFont="1" applyFill="1" applyBorder="1" applyAlignment="1">
      <alignment horizontal="center"/>
    </xf>
    <xf numFmtId="164" fontId="35" fillId="2" borderId="3" xfId="0" applyNumberFormat="1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164" fontId="35" fillId="2" borderId="0" xfId="0" applyNumberFormat="1" applyFont="1" applyFill="1" applyBorder="1" applyAlignment="1">
      <alignment horizontal="center"/>
    </xf>
    <xf numFmtId="0" fontId="35" fillId="2" borderId="2" xfId="0" applyFont="1" applyFill="1" applyBorder="1" applyAlignment="1">
      <alignment horizontal="left" vertical="top" wrapText="1"/>
    </xf>
    <xf numFmtId="0" fontId="35" fillId="2" borderId="4" xfId="0" applyFont="1" applyFill="1" applyBorder="1" applyAlignment="1">
      <alignment horizontal="left" vertical="top" wrapText="1"/>
    </xf>
    <xf numFmtId="0" fontId="35" fillId="2" borderId="3" xfId="0" applyFont="1" applyFill="1" applyBorder="1" applyAlignment="1">
      <alignment horizontal="left" vertical="top" wrapText="1"/>
    </xf>
    <xf numFmtId="164" fontId="35" fillId="2" borderId="1" xfId="1" applyNumberFormat="1" applyFont="1" applyFill="1" applyBorder="1" applyAlignment="1">
      <alignment horizontal="center" vertical="top"/>
    </xf>
    <xf numFmtId="41" fontId="35" fillId="2" borderId="1" xfId="1" applyFont="1" applyFill="1" applyBorder="1" applyAlignment="1">
      <alignment horizontal="center" vertical="top"/>
    </xf>
    <xf numFmtId="0" fontId="35" fillId="2" borderId="4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/>
    </xf>
    <xf numFmtId="164" fontId="34" fillId="2" borderId="1" xfId="0" applyNumberFormat="1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left"/>
    </xf>
    <xf numFmtId="0" fontId="35" fillId="2" borderId="17" xfId="0" applyFont="1" applyFill="1" applyBorder="1" applyAlignment="1">
      <alignment horizontal="left"/>
    </xf>
    <xf numFmtId="0" fontId="35" fillId="2" borderId="18" xfId="0" applyFont="1" applyFill="1" applyBorder="1" applyAlignment="1">
      <alignment horizontal="left"/>
    </xf>
    <xf numFmtId="0" fontId="35" fillId="2" borderId="13" xfId="0" applyFont="1" applyFill="1" applyBorder="1" applyAlignment="1">
      <alignment horizontal="left" vertical="top" wrapText="1"/>
    </xf>
    <xf numFmtId="0" fontId="35" fillId="2" borderId="14" xfId="0" applyFont="1" applyFill="1" applyBorder="1" applyAlignment="1">
      <alignment horizontal="left" vertical="top" wrapText="1"/>
    </xf>
    <xf numFmtId="0" fontId="35" fillId="2" borderId="13" xfId="0" applyFont="1" applyFill="1" applyBorder="1" applyAlignment="1">
      <alignment horizontal="left" vertical="top"/>
    </xf>
    <xf numFmtId="0" fontId="35" fillId="2" borderId="15" xfId="0" applyFont="1" applyFill="1" applyBorder="1" applyAlignment="1">
      <alignment horizontal="left" vertical="top"/>
    </xf>
    <xf numFmtId="0" fontId="35" fillId="2" borderId="14" xfId="0" applyFont="1" applyFill="1" applyBorder="1" applyAlignment="1">
      <alignment horizontal="left" vertical="top"/>
    </xf>
    <xf numFmtId="0" fontId="35" fillId="2" borderId="13" xfId="0" applyFont="1" applyFill="1" applyBorder="1" applyAlignment="1">
      <alignment horizontal="left"/>
    </xf>
    <xf numFmtId="0" fontId="35" fillId="2" borderId="15" xfId="0" applyFont="1" applyFill="1" applyBorder="1" applyAlignment="1">
      <alignment horizontal="left"/>
    </xf>
    <xf numFmtId="0" fontId="35" fillId="2" borderId="14" xfId="0" applyFont="1" applyFill="1" applyBorder="1" applyAlignment="1">
      <alignment horizontal="left"/>
    </xf>
    <xf numFmtId="0" fontId="34" fillId="2" borderId="2" xfId="0" quotePrefix="1" applyFont="1" applyFill="1" applyBorder="1" applyAlignment="1">
      <alignment horizontal="center"/>
    </xf>
    <xf numFmtId="0" fontId="34" fillId="2" borderId="3" xfId="0" quotePrefix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164" fontId="35" fillId="0" borderId="1" xfId="1" applyNumberFormat="1" applyFont="1" applyBorder="1" applyAlignment="1">
      <alignment horizontal="center" vertical="top"/>
    </xf>
    <xf numFmtId="41" fontId="35" fillId="0" borderId="1" xfId="1" applyFont="1" applyBorder="1" applyAlignment="1">
      <alignment horizontal="center" vertical="top"/>
    </xf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164" fontId="35" fillId="0" borderId="2" xfId="0" applyNumberFormat="1" applyFont="1" applyBorder="1" applyAlignment="1">
      <alignment horizontal="center"/>
    </xf>
    <xf numFmtId="164" fontId="35" fillId="0" borderId="3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35" fillId="0" borderId="13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35" fillId="0" borderId="13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4" fillId="0" borderId="2" xfId="0" quotePrefix="1" applyFont="1" applyBorder="1" applyAlignment="1">
      <alignment horizontal="center"/>
    </xf>
    <xf numFmtId="0" fontId="34" fillId="0" borderId="3" xfId="0" quotePrefix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left" vertical="top"/>
    </xf>
    <xf numFmtId="0" fontId="30" fillId="0" borderId="15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29" fillId="0" borderId="2" xfId="0" quotePrefix="1" applyFont="1" applyBorder="1" applyAlignment="1">
      <alignment horizontal="center"/>
    </xf>
    <xf numFmtId="0" fontId="29" fillId="0" borderId="3" xfId="0" quotePrefix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/>
    </xf>
    <xf numFmtId="164" fontId="35" fillId="0" borderId="2" xfId="0" applyNumberFormat="1" applyFont="1" applyBorder="1" applyAlignment="1">
      <alignment horizontal="center" vertical="top"/>
    </xf>
    <xf numFmtId="164" fontId="35" fillId="0" borderId="3" xfId="0" applyNumberFormat="1" applyFont="1" applyBorder="1" applyAlignment="1">
      <alignment horizontal="center" vertical="top"/>
    </xf>
    <xf numFmtId="164" fontId="35" fillId="0" borderId="1" xfId="0" applyNumberFormat="1" applyFont="1" applyBorder="1" applyAlignment="1">
      <alignment horizontal="center" vertical="top" wrapText="1"/>
    </xf>
    <xf numFmtId="164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164" fontId="35" fillId="0" borderId="2" xfId="1" applyNumberFormat="1" applyFont="1" applyBorder="1" applyAlignment="1">
      <alignment horizontal="center" vertical="top"/>
    </xf>
    <xf numFmtId="164" fontId="35" fillId="0" borderId="3" xfId="1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41" fontId="16" fillId="0" borderId="1" xfId="1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1" fontId="16" fillId="0" borderId="1" xfId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/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wrapText="1"/>
    </xf>
    <xf numFmtId="0" fontId="35" fillId="0" borderId="1" xfId="0" applyFont="1" applyBorder="1" applyAlignment="1">
      <alignment vertical="top"/>
    </xf>
    <xf numFmtId="164" fontId="34" fillId="0" borderId="2" xfId="0" applyNumberFormat="1" applyFont="1" applyBorder="1" applyAlignment="1">
      <alignment horizontal="center" vertical="center"/>
    </xf>
    <xf numFmtId="41" fontId="35" fillId="0" borderId="2" xfId="1" applyFont="1" applyBorder="1" applyAlignment="1">
      <alignment horizontal="center"/>
    </xf>
    <xf numFmtId="41" fontId="35" fillId="0" borderId="3" xfId="1" applyFont="1" applyBorder="1" applyAlignment="1">
      <alignment horizontal="center"/>
    </xf>
    <xf numFmtId="41" fontId="35" fillId="0" borderId="1" xfId="1" applyFont="1" applyBorder="1" applyAlignment="1">
      <alignment horizontal="center"/>
    </xf>
    <xf numFmtId="0" fontId="35" fillId="0" borderId="2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41" fontId="35" fillId="0" borderId="2" xfId="1" applyFont="1" applyBorder="1" applyAlignment="1">
      <alignment horizontal="center" vertical="top"/>
    </xf>
    <xf numFmtId="41" fontId="35" fillId="0" borderId="3" xfId="1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4" fillId="2" borderId="0" xfId="0" applyFont="1" applyFill="1" applyAlignment="1">
      <alignment horizontal="left"/>
    </xf>
    <xf numFmtId="0" fontId="40" fillId="0" borderId="9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40" fillId="0" borderId="13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2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39" fillId="0" borderId="2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9" fillId="0" borderId="2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40" fillId="0" borderId="2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1</xdr:rowOff>
    </xdr:from>
    <xdr:to>
      <xdr:col>6</xdr:col>
      <xdr:colOff>247650</xdr:colOff>
      <xdr:row>6</xdr:row>
      <xdr:rowOff>38101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</xdr:row>
      <xdr:rowOff>9525</xdr:rowOff>
    </xdr:from>
    <xdr:to>
      <xdr:col>6</xdr:col>
      <xdr:colOff>123825</xdr:colOff>
      <xdr:row>7</xdr:row>
      <xdr:rowOff>47625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7145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</xdr:row>
      <xdr:rowOff>28575</xdr:rowOff>
    </xdr:from>
    <xdr:to>
      <xdr:col>6</xdr:col>
      <xdr:colOff>171450</xdr:colOff>
      <xdr:row>7</xdr:row>
      <xdr:rowOff>66675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9050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85725</xdr:rowOff>
    </xdr:from>
    <xdr:to>
      <xdr:col>6</xdr:col>
      <xdr:colOff>219075</xdr:colOff>
      <xdr:row>7</xdr:row>
      <xdr:rowOff>123825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4765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133350</xdr:rowOff>
    </xdr:from>
    <xdr:to>
      <xdr:col>6</xdr:col>
      <xdr:colOff>238125</xdr:colOff>
      <xdr:row>7</xdr:row>
      <xdr:rowOff>9525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3335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0</xdr:rowOff>
    </xdr:from>
    <xdr:to>
      <xdr:col>6</xdr:col>
      <xdr:colOff>333376</xdr:colOff>
      <xdr:row>6</xdr:row>
      <xdr:rowOff>85725</xdr:rowOff>
    </xdr:to>
    <xdr:pic>
      <xdr:nvPicPr>
        <xdr:cNvPr id="1026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1190626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8</xdr:row>
      <xdr:rowOff>47625</xdr:rowOff>
    </xdr:from>
    <xdr:to>
      <xdr:col>21</xdr:col>
      <xdr:colOff>371475</xdr:colOff>
      <xdr:row>15</xdr:row>
      <xdr:rowOff>142875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1343025"/>
          <a:ext cx="1543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85725</xdr:rowOff>
    </xdr:from>
    <xdr:to>
      <xdr:col>6</xdr:col>
      <xdr:colOff>571500</xdr:colOff>
      <xdr:row>6</xdr:row>
      <xdr:rowOff>28575</xdr:rowOff>
    </xdr:to>
    <xdr:pic>
      <xdr:nvPicPr>
        <xdr:cNvPr id="1027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7999" y="85725"/>
          <a:ext cx="1143001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</xdr:row>
      <xdr:rowOff>19050</xdr:rowOff>
    </xdr:from>
    <xdr:to>
      <xdr:col>6</xdr:col>
      <xdr:colOff>161925</xdr:colOff>
      <xdr:row>7</xdr:row>
      <xdr:rowOff>57150</xdr:rowOff>
    </xdr:to>
    <xdr:pic>
      <xdr:nvPicPr>
        <xdr:cNvPr id="2" name="Picture 1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80975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</xdr:row>
      <xdr:rowOff>19050</xdr:rowOff>
    </xdr:from>
    <xdr:to>
      <xdr:col>6</xdr:col>
      <xdr:colOff>161925</xdr:colOff>
      <xdr:row>7</xdr:row>
      <xdr:rowOff>57150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80975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657225</xdr:colOff>
      <xdr:row>6</xdr:row>
      <xdr:rowOff>38100</xdr:rowOff>
    </xdr:to>
    <xdr:pic>
      <xdr:nvPicPr>
        <xdr:cNvPr id="2" name="Picture 1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657225</xdr:colOff>
      <xdr:row>6</xdr:row>
      <xdr:rowOff>38100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2</xdr:row>
      <xdr:rowOff>0</xdr:rowOff>
    </xdr:from>
    <xdr:to>
      <xdr:col>6</xdr:col>
      <xdr:colOff>276225</xdr:colOff>
      <xdr:row>8</xdr:row>
      <xdr:rowOff>38100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32385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57150</xdr:rowOff>
    </xdr:from>
    <xdr:to>
      <xdr:col>5</xdr:col>
      <xdr:colOff>457200</xdr:colOff>
      <xdr:row>7</xdr:row>
      <xdr:rowOff>95250</xdr:rowOff>
    </xdr:to>
    <xdr:pic>
      <xdr:nvPicPr>
        <xdr:cNvPr id="2" name="Picture 1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219075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57150</xdr:rowOff>
    </xdr:from>
    <xdr:to>
      <xdr:col>5</xdr:col>
      <xdr:colOff>457200</xdr:colOff>
      <xdr:row>7</xdr:row>
      <xdr:rowOff>95250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219075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9525</xdr:rowOff>
    </xdr:from>
    <xdr:to>
      <xdr:col>6</xdr:col>
      <xdr:colOff>400050</xdr:colOff>
      <xdr:row>7</xdr:row>
      <xdr:rowOff>47625</xdr:rowOff>
    </xdr:to>
    <xdr:pic>
      <xdr:nvPicPr>
        <xdr:cNvPr id="3" name="Picture 2" descr="Logo Pb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7145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A7" sqref="A7:J16"/>
    </sheetView>
  </sheetViews>
  <sheetFormatPr defaultRowHeight="12.75"/>
  <cols>
    <col min="1" max="1" width="6.85546875" customWidth="1"/>
    <col min="3" max="3" width="52.140625" customWidth="1"/>
    <col min="4" max="4" width="4.7109375" customWidth="1"/>
    <col min="8" max="8" width="21.5703125" customWidth="1"/>
    <col min="9" max="9" width="25.140625" customWidth="1"/>
    <col min="10" max="10" width="17.140625" customWidth="1"/>
  </cols>
  <sheetData>
    <row r="1" spans="1:10" ht="20.25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20.25">
      <c r="A2" s="455" t="s">
        <v>146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20.25">
      <c r="A3" s="455" t="s">
        <v>0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ht="21">
      <c r="A4" s="132"/>
      <c r="B4" s="132"/>
      <c r="C4" s="132"/>
      <c r="D4" s="423"/>
      <c r="E4" s="132"/>
      <c r="F4" s="132"/>
      <c r="G4" s="132"/>
      <c r="H4" s="132"/>
      <c r="I4" s="132"/>
      <c r="J4" s="132"/>
    </row>
    <row r="5" spans="1:10" ht="20.25">
      <c r="A5" s="133" t="s">
        <v>1</v>
      </c>
      <c r="B5" s="457" t="s">
        <v>2</v>
      </c>
      <c r="C5" s="459"/>
      <c r="D5" s="457" t="s">
        <v>3</v>
      </c>
      <c r="E5" s="458"/>
      <c r="F5" s="458"/>
      <c r="G5" s="458"/>
      <c r="H5" s="458"/>
      <c r="I5" s="459"/>
      <c r="J5" s="133" t="s">
        <v>4</v>
      </c>
    </row>
    <row r="6" spans="1:10" ht="21">
      <c r="A6" s="134" t="s">
        <v>5</v>
      </c>
      <c r="B6" s="484" t="s">
        <v>6</v>
      </c>
      <c r="C6" s="485"/>
      <c r="D6" s="457" t="s">
        <v>7</v>
      </c>
      <c r="E6" s="458"/>
      <c r="F6" s="458"/>
      <c r="G6" s="458"/>
      <c r="H6" s="458"/>
      <c r="I6" s="459"/>
      <c r="J6" s="135" t="s">
        <v>8</v>
      </c>
    </row>
    <row r="7" spans="1:10" ht="22.5" customHeight="1">
      <c r="A7" s="139">
        <v>4</v>
      </c>
      <c r="B7" s="476" t="s">
        <v>33</v>
      </c>
      <c r="C7" s="477"/>
      <c r="D7" s="139">
        <v>2</v>
      </c>
      <c r="E7" s="478" t="s">
        <v>34</v>
      </c>
      <c r="F7" s="479"/>
      <c r="G7" s="479"/>
      <c r="H7" s="479"/>
      <c r="I7" s="480"/>
      <c r="J7" s="146">
        <v>5</v>
      </c>
    </row>
    <row r="8" spans="1:10" ht="21">
      <c r="A8" s="136"/>
      <c r="B8" s="137"/>
      <c r="C8" s="138"/>
      <c r="D8" s="139"/>
      <c r="E8" s="481" t="s">
        <v>35</v>
      </c>
      <c r="F8" s="482"/>
      <c r="G8" s="482"/>
      <c r="H8" s="482"/>
      <c r="I8" s="483"/>
      <c r="J8" s="145">
        <v>1</v>
      </c>
    </row>
    <row r="9" spans="1:10" ht="21">
      <c r="A9" s="136"/>
      <c r="B9" s="147"/>
      <c r="C9" s="148"/>
      <c r="D9" s="140"/>
      <c r="E9" s="481" t="s">
        <v>36</v>
      </c>
      <c r="F9" s="482"/>
      <c r="G9" s="482"/>
      <c r="H9" s="482"/>
      <c r="I9" s="483"/>
      <c r="J9" s="149">
        <v>4</v>
      </c>
    </row>
    <row r="10" spans="1:10" ht="52.5" customHeight="1">
      <c r="A10" s="140">
        <v>5</v>
      </c>
      <c r="B10" s="476" t="s">
        <v>37</v>
      </c>
      <c r="C10" s="477"/>
      <c r="D10" s="139">
        <v>3</v>
      </c>
      <c r="E10" s="478" t="s">
        <v>38</v>
      </c>
      <c r="F10" s="479"/>
      <c r="G10" s="479"/>
      <c r="H10" s="479"/>
      <c r="I10" s="480"/>
      <c r="J10" s="150">
        <v>1223861</v>
      </c>
    </row>
    <row r="11" spans="1:10" ht="21">
      <c r="A11" s="136"/>
      <c r="B11" s="137"/>
      <c r="C11" s="138"/>
      <c r="D11" s="139">
        <v>4</v>
      </c>
      <c r="E11" s="481" t="s">
        <v>39</v>
      </c>
      <c r="F11" s="482"/>
      <c r="G11" s="482"/>
      <c r="H11" s="482"/>
      <c r="I11" s="483"/>
      <c r="J11" s="151"/>
    </row>
    <row r="12" spans="1:10" ht="21">
      <c r="A12" s="136"/>
      <c r="B12" s="137"/>
      <c r="C12" s="138"/>
      <c r="D12" s="139"/>
      <c r="E12" s="481" t="s">
        <v>40</v>
      </c>
      <c r="F12" s="482"/>
      <c r="G12" s="482"/>
      <c r="H12" s="482"/>
      <c r="I12" s="483"/>
      <c r="J12" s="145">
        <v>26</v>
      </c>
    </row>
    <row r="13" spans="1:10" ht="21">
      <c r="A13" s="136"/>
      <c r="B13" s="137"/>
      <c r="C13" s="138"/>
      <c r="D13" s="139"/>
      <c r="E13" s="481" t="s">
        <v>41</v>
      </c>
      <c r="F13" s="482"/>
      <c r="G13" s="482"/>
      <c r="H13" s="482"/>
      <c r="I13" s="483"/>
      <c r="J13" s="145">
        <v>14</v>
      </c>
    </row>
    <row r="14" spans="1:10" ht="21">
      <c r="A14" s="136"/>
      <c r="B14" s="137"/>
      <c r="C14" s="138"/>
      <c r="D14" s="139">
        <v>5</v>
      </c>
      <c r="E14" s="481" t="s">
        <v>42</v>
      </c>
      <c r="F14" s="482"/>
      <c r="G14" s="482"/>
      <c r="H14" s="482"/>
      <c r="I14" s="483"/>
      <c r="J14" s="145">
        <v>155</v>
      </c>
    </row>
    <row r="15" spans="1:10" ht="21">
      <c r="A15" s="136"/>
      <c r="B15" s="137"/>
      <c r="C15" s="138"/>
      <c r="D15" s="139">
        <v>6</v>
      </c>
      <c r="E15" s="481" t="s">
        <v>43</v>
      </c>
      <c r="F15" s="482"/>
      <c r="G15" s="482"/>
      <c r="H15" s="482"/>
      <c r="I15" s="483"/>
      <c r="J15" s="152">
        <v>9471</v>
      </c>
    </row>
    <row r="16" spans="1:10" ht="21">
      <c r="A16" s="136"/>
      <c r="B16" s="153"/>
      <c r="C16" s="154"/>
      <c r="D16" s="155">
        <v>7</v>
      </c>
      <c r="E16" s="473" t="s">
        <v>44</v>
      </c>
      <c r="F16" s="474"/>
      <c r="G16" s="474"/>
      <c r="H16" s="474"/>
      <c r="I16" s="475"/>
      <c r="J16" s="156">
        <v>1870180</v>
      </c>
    </row>
    <row r="17" spans="1:10" ht="21">
      <c r="A17" s="157"/>
      <c r="B17" s="158"/>
      <c r="C17" s="159"/>
      <c r="D17" s="160"/>
      <c r="E17" s="462"/>
      <c r="F17" s="470"/>
      <c r="G17" s="470"/>
      <c r="H17" s="470"/>
      <c r="I17" s="470"/>
      <c r="J17" s="463"/>
    </row>
    <row r="18" spans="1:10" ht="21">
      <c r="A18" s="161"/>
      <c r="B18" s="161"/>
      <c r="C18" s="161"/>
      <c r="D18" s="162"/>
      <c r="E18" s="162"/>
      <c r="F18" s="162"/>
      <c r="G18" s="162"/>
      <c r="H18" s="162"/>
      <c r="I18" s="162"/>
      <c r="J18" s="162"/>
    </row>
    <row r="19" spans="1:10" ht="21">
      <c r="A19" s="161"/>
      <c r="B19" s="161"/>
      <c r="C19" s="161"/>
      <c r="D19" s="162"/>
      <c r="E19" s="162"/>
      <c r="F19" s="162"/>
      <c r="G19" s="162"/>
      <c r="H19" s="162"/>
      <c r="I19" s="162"/>
      <c r="J19" s="162"/>
    </row>
    <row r="20" spans="1:10" ht="21">
      <c r="A20" s="161"/>
      <c r="B20" s="161"/>
      <c r="C20" s="161"/>
      <c r="D20" s="162"/>
      <c r="E20" s="162"/>
      <c r="F20" s="162"/>
      <c r="G20" s="162"/>
      <c r="H20" s="162"/>
      <c r="I20" s="162"/>
      <c r="J20" s="162"/>
    </row>
    <row r="21" spans="1:10" ht="20.25">
      <c r="A21" s="471" t="s">
        <v>1</v>
      </c>
      <c r="B21" s="457" t="s">
        <v>160</v>
      </c>
      <c r="C21" s="458"/>
      <c r="D21" s="458"/>
      <c r="E21" s="458"/>
      <c r="F21" s="459"/>
      <c r="G21" s="472" t="s">
        <v>159</v>
      </c>
      <c r="H21" s="472"/>
      <c r="I21" s="471" t="s">
        <v>47</v>
      </c>
      <c r="J21" s="471"/>
    </row>
    <row r="22" spans="1:10" ht="15" customHeight="1">
      <c r="A22" s="471"/>
      <c r="B22" s="457" t="s">
        <v>155</v>
      </c>
      <c r="C22" s="458"/>
      <c r="D22" s="458"/>
      <c r="E22" s="458"/>
      <c r="F22" s="459"/>
      <c r="G22" s="472"/>
      <c r="H22" s="472"/>
      <c r="I22" s="471"/>
      <c r="J22" s="471"/>
    </row>
    <row r="23" spans="1:10" ht="24.75" customHeight="1">
      <c r="A23" s="163">
        <v>1</v>
      </c>
      <c r="B23" s="465" t="s">
        <v>138</v>
      </c>
      <c r="C23" s="466"/>
      <c r="D23" s="466"/>
      <c r="E23" s="466"/>
      <c r="F23" s="467"/>
      <c r="G23" s="468">
        <v>1265600000</v>
      </c>
      <c r="H23" s="468"/>
      <c r="I23" s="469"/>
      <c r="J23" s="469"/>
    </row>
    <row r="24" spans="1:10" ht="23.25" customHeight="1">
      <c r="A24" s="163">
        <v>2</v>
      </c>
      <c r="B24" s="465" t="s">
        <v>141</v>
      </c>
      <c r="C24" s="466"/>
      <c r="D24" s="466"/>
      <c r="E24" s="466"/>
      <c r="F24" s="467"/>
      <c r="G24" s="468">
        <v>3295000000</v>
      </c>
      <c r="H24" s="468"/>
      <c r="I24" s="469"/>
      <c r="J24" s="469"/>
    </row>
    <row r="25" spans="1:10" ht="21">
      <c r="A25" s="164"/>
      <c r="B25" s="457" t="s">
        <v>161</v>
      </c>
      <c r="C25" s="458"/>
      <c r="D25" s="458"/>
      <c r="E25" s="458"/>
      <c r="F25" s="459"/>
      <c r="G25" s="460">
        <f>SUM(G23:H24)</f>
        <v>4560600000</v>
      </c>
      <c r="H25" s="461"/>
      <c r="I25" s="462"/>
      <c r="J25" s="463"/>
    </row>
    <row r="26" spans="1:10" ht="21">
      <c r="A26" s="161"/>
      <c r="B26" s="165"/>
      <c r="C26" s="165"/>
      <c r="D26" s="165"/>
      <c r="E26" s="165"/>
      <c r="F26" s="165"/>
      <c r="G26" s="424"/>
      <c r="H26" s="424"/>
      <c r="I26" s="162"/>
      <c r="J26" s="162"/>
    </row>
    <row r="27" spans="1:10" ht="21">
      <c r="A27" s="161"/>
      <c r="B27" s="165"/>
      <c r="C27" s="165"/>
      <c r="D27" s="165"/>
      <c r="E27" s="165"/>
      <c r="F27" s="165"/>
      <c r="G27" s="424"/>
      <c r="H27" s="424"/>
      <c r="I27" s="162"/>
      <c r="J27" s="162"/>
    </row>
    <row r="28" spans="1:10" ht="21">
      <c r="A28" s="132"/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21">
      <c r="A29" s="132"/>
      <c r="B29" s="161"/>
      <c r="C29" s="165"/>
      <c r="D29" s="165"/>
      <c r="E29" s="165"/>
      <c r="F29" s="165"/>
      <c r="G29" s="165"/>
      <c r="H29" s="464" t="s">
        <v>238</v>
      </c>
      <c r="I29" s="464"/>
      <c r="J29" s="464"/>
    </row>
    <row r="30" spans="1:10" ht="21">
      <c r="A30" s="132"/>
      <c r="B30" s="454" t="s">
        <v>164</v>
      </c>
      <c r="C30" s="454"/>
      <c r="D30" s="454"/>
      <c r="E30" s="454"/>
      <c r="F30" s="132"/>
      <c r="G30" s="132"/>
      <c r="H30" s="454" t="s">
        <v>165</v>
      </c>
      <c r="I30" s="454"/>
      <c r="J30" s="454"/>
    </row>
    <row r="31" spans="1:10" ht="21">
      <c r="A31" s="132"/>
      <c r="B31" s="455" t="s">
        <v>147</v>
      </c>
      <c r="C31" s="455"/>
      <c r="D31" s="455"/>
      <c r="E31" s="455"/>
      <c r="F31" s="132"/>
      <c r="G31" s="132"/>
      <c r="H31" s="132"/>
      <c r="I31" s="132"/>
      <c r="J31" s="132"/>
    </row>
    <row r="32" spans="1:10" ht="21">
      <c r="A32" s="132"/>
      <c r="B32" s="454" t="s">
        <v>77</v>
      </c>
      <c r="C32" s="454"/>
      <c r="D32" s="454"/>
      <c r="E32" s="454"/>
      <c r="F32" s="132"/>
      <c r="G32" s="132"/>
      <c r="H32" s="132"/>
      <c r="I32" s="132"/>
      <c r="J32" s="132"/>
    </row>
    <row r="33" spans="1:10" ht="21">
      <c r="A33" s="132"/>
      <c r="B33" s="454" t="s">
        <v>148</v>
      </c>
      <c r="C33" s="454"/>
      <c r="D33" s="454"/>
      <c r="E33" s="454"/>
      <c r="F33" s="132"/>
      <c r="G33" s="132"/>
      <c r="H33" s="454" t="s">
        <v>171</v>
      </c>
      <c r="I33" s="454"/>
      <c r="J33" s="454"/>
    </row>
    <row r="34" spans="1:10" ht="21">
      <c r="A34" s="132"/>
      <c r="B34" s="132"/>
      <c r="C34" s="132"/>
      <c r="D34" s="423"/>
      <c r="E34" s="132"/>
      <c r="F34" s="132"/>
      <c r="G34" s="132"/>
      <c r="H34" s="132"/>
      <c r="I34" s="132"/>
      <c r="J34" s="132"/>
    </row>
    <row r="35" spans="1:10" ht="21">
      <c r="A35" s="132"/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 ht="21">
      <c r="A36" s="132"/>
      <c r="B36" s="132"/>
      <c r="C36" s="132"/>
      <c r="D36" s="132"/>
      <c r="E36" s="132"/>
      <c r="F36" s="132"/>
      <c r="G36" s="132"/>
      <c r="H36" s="132"/>
      <c r="I36" s="132"/>
      <c r="J36" s="132"/>
    </row>
    <row r="37" spans="1:10" ht="21">
      <c r="A37" s="132"/>
      <c r="B37" s="456" t="s">
        <v>239</v>
      </c>
      <c r="C37" s="456"/>
      <c r="D37" s="456"/>
      <c r="E37" s="456"/>
      <c r="F37" s="132"/>
      <c r="G37" s="132"/>
      <c r="H37" s="456" t="s">
        <v>236</v>
      </c>
      <c r="I37" s="456"/>
      <c r="J37" s="456"/>
    </row>
    <row r="38" spans="1:10" ht="21">
      <c r="A38" s="132"/>
      <c r="B38" s="454" t="s">
        <v>240</v>
      </c>
      <c r="C38" s="454"/>
      <c r="D38" s="454"/>
      <c r="E38" s="454"/>
      <c r="F38" s="132"/>
      <c r="G38" s="132"/>
      <c r="H38" s="454" t="s">
        <v>150</v>
      </c>
      <c r="I38" s="454"/>
      <c r="J38" s="454"/>
    </row>
    <row r="39" spans="1:10" ht="21">
      <c r="A39" s="132"/>
      <c r="B39" s="454" t="s">
        <v>241</v>
      </c>
      <c r="C39" s="454"/>
      <c r="D39" s="454"/>
      <c r="E39" s="454"/>
      <c r="F39" s="132"/>
      <c r="G39" s="132"/>
      <c r="H39" s="454" t="s">
        <v>237</v>
      </c>
      <c r="I39" s="454"/>
      <c r="J39" s="454"/>
    </row>
    <row r="40" spans="1:10" ht="21">
      <c r="A40" s="166"/>
      <c r="B40" s="166"/>
      <c r="C40" s="166"/>
      <c r="D40" s="432"/>
      <c r="E40" s="166"/>
      <c r="F40" s="166"/>
      <c r="G40" s="166"/>
      <c r="H40" s="166"/>
      <c r="I40" s="166"/>
      <c r="J40" s="166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</sheetData>
  <mergeCells count="47">
    <mergeCell ref="B6:C6"/>
    <mergeCell ref="D6:I6"/>
    <mergeCell ref="A1:J1"/>
    <mergeCell ref="A2:J2"/>
    <mergeCell ref="A3:J3"/>
    <mergeCell ref="B5:C5"/>
    <mergeCell ref="D5:I5"/>
    <mergeCell ref="E16:I16"/>
    <mergeCell ref="B7:C7"/>
    <mergeCell ref="E7:I7"/>
    <mergeCell ref="E8:I8"/>
    <mergeCell ref="E9:I9"/>
    <mergeCell ref="B10:C10"/>
    <mergeCell ref="E10:I10"/>
    <mergeCell ref="E11:I11"/>
    <mergeCell ref="E12:I12"/>
    <mergeCell ref="E13:I13"/>
    <mergeCell ref="E14:I14"/>
    <mergeCell ref="E15:I15"/>
    <mergeCell ref="E17:J17"/>
    <mergeCell ref="A21:A22"/>
    <mergeCell ref="B21:F21"/>
    <mergeCell ref="G21:H22"/>
    <mergeCell ref="I21:J22"/>
    <mergeCell ref="B22:F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H29:J29"/>
    <mergeCell ref="B30:E30"/>
    <mergeCell ref="H30:J30"/>
    <mergeCell ref="B38:E38"/>
    <mergeCell ref="H38:J38"/>
    <mergeCell ref="B39:E39"/>
    <mergeCell ref="H39:J39"/>
    <mergeCell ref="B31:E31"/>
    <mergeCell ref="B32:E32"/>
    <mergeCell ref="B33:E33"/>
    <mergeCell ref="H33:J33"/>
    <mergeCell ref="B37:E37"/>
    <mergeCell ref="H37:J37"/>
  </mergeCells>
  <pageMargins left="0.7" right="0.7" top="0.75" bottom="0.75" header="0.3" footer="0.3"/>
  <pageSetup paperSize="5" scale="55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topLeftCell="A19" workbookViewId="0">
      <selection activeCell="E10" sqref="E10:I10"/>
    </sheetView>
  </sheetViews>
  <sheetFormatPr defaultRowHeight="12.75"/>
  <cols>
    <col min="1" max="1" width="4.85546875" customWidth="1"/>
    <col min="2" max="2" width="54.5703125" customWidth="1"/>
    <col min="3" max="3" width="1" hidden="1" customWidth="1"/>
    <col min="4" max="4" width="4.28515625" style="15" customWidth="1"/>
    <col min="5" max="5" width="3.5703125" customWidth="1"/>
    <col min="6" max="6" width="15.7109375" customWidth="1"/>
    <col min="7" max="7" width="3.140625" customWidth="1"/>
    <col min="8" max="8" width="23.85546875" customWidth="1"/>
    <col min="9" max="9" width="24" customWidth="1"/>
    <col min="10" max="10" width="21.7109375" customWidth="1"/>
    <col min="11" max="11" width="9.285156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167"/>
      <c r="E4" s="166"/>
      <c r="F4" s="166"/>
      <c r="G4" s="166"/>
      <c r="H4" s="166"/>
      <c r="I4" s="166"/>
      <c r="J4" s="166"/>
    </row>
    <row r="5" spans="1:10" ht="20.25">
      <c r="A5" s="168" t="s">
        <v>1</v>
      </c>
      <c r="B5" s="242" t="s">
        <v>2</v>
      </c>
      <c r="C5" s="243"/>
      <c r="D5" s="498" t="s">
        <v>3</v>
      </c>
      <c r="E5" s="499"/>
      <c r="F5" s="499"/>
      <c r="G5" s="499"/>
      <c r="H5" s="499"/>
      <c r="I5" s="500"/>
      <c r="J5" s="168" t="s">
        <v>4</v>
      </c>
    </row>
    <row r="6" spans="1:10" ht="21">
      <c r="A6" s="169" t="s">
        <v>5</v>
      </c>
      <c r="B6" s="244" t="s">
        <v>6</v>
      </c>
      <c r="C6" s="245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24" customHeight="1">
      <c r="A7" s="180">
        <v>3</v>
      </c>
      <c r="B7" s="246" t="s">
        <v>20</v>
      </c>
      <c r="C7" s="247"/>
      <c r="D7" s="181">
        <v>1</v>
      </c>
      <c r="E7" s="513" t="s">
        <v>21</v>
      </c>
      <c r="F7" s="514"/>
      <c r="G7" s="514"/>
      <c r="H7" s="514"/>
      <c r="I7" s="515"/>
      <c r="J7" s="176"/>
    </row>
    <row r="8" spans="1:10" ht="18.75" customHeight="1">
      <c r="A8" s="176"/>
      <c r="B8" s="177"/>
      <c r="C8" s="178"/>
      <c r="D8" s="176"/>
      <c r="E8" s="516" t="s">
        <v>22</v>
      </c>
      <c r="F8" s="517"/>
      <c r="G8" s="517"/>
      <c r="H8" s="517"/>
      <c r="I8" s="518"/>
      <c r="J8" s="141">
        <v>9855</v>
      </c>
    </row>
    <row r="9" spans="1:10" ht="21">
      <c r="A9" s="176"/>
      <c r="B9" s="177"/>
      <c r="C9" s="178"/>
      <c r="D9" s="180"/>
      <c r="E9" s="516" t="s">
        <v>23</v>
      </c>
      <c r="F9" s="517"/>
      <c r="G9" s="517"/>
      <c r="H9" s="517"/>
      <c r="I9" s="518"/>
      <c r="J9" s="142" t="s">
        <v>206</v>
      </c>
    </row>
    <row r="10" spans="1:10" ht="21.75" customHeight="1">
      <c r="A10" s="176"/>
      <c r="B10" s="184"/>
      <c r="C10" s="185"/>
      <c r="D10" s="181"/>
      <c r="E10" s="516" t="s">
        <v>25</v>
      </c>
      <c r="F10" s="517"/>
      <c r="G10" s="517"/>
      <c r="H10" s="517"/>
      <c r="I10" s="518"/>
      <c r="J10" s="142" t="s">
        <v>209</v>
      </c>
    </row>
    <row r="11" spans="1:10" ht="21">
      <c r="A11" s="176"/>
      <c r="B11" s="177"/>
      <c r="C11" s="178"/>
      <c r="D11" s="180"/>
      <c r="E11" s="516" t="s">
        <v>27</v>
      </c>
      <c r="F11" s="517"/>
      <c r="G11" s="517"/>
      <c r="H11" s="517"/>
      <c r="I11" s="518"/>
      <c r="J11" s="143" t="s">
        <v>208</v>
      </c>
    </row>
    <row r="12" spans="1:10" ht="20.25" customHeight="1">
      <c r="A12" s="176"/>
      <c r="B12" s="177"/>
      <c r="C12" s="178"/>
      <c r="D12" s="180"/>
      <c r="E12" s="516" t="s">
        <v>29</v>
      </c>
      <c r="F12" s="517"/>
      <c r="G12" s="517"/>
      <c r="H12" s="517"/>
      <c r="I12" s="518"/>
      <c r="J12" s="144" t="s">
        <v>207</v>
      </c>
    </row>
    <row r="13" spans="1:10" ht="23.25" customHeight="1">
      <c r="A13" s="176"/>
      <c r="B13" s="177"/>
      <c r="C13" s="178"/>
      <c r="D13" s="180"/>
      <c r="E13" s="516" t="s">
        <v>31</v>
      </c>
      <c r="F13" s="517"/>
      <c r="G13" s="517"/>
      <c r="H13" s="517"/>
      <c r="I13" s="518"/>
      <c r="J13" s="144" t="s">
        <v>210</v>
      </c>
    </row>
    <row r="14" spans="1:10" ht="10.5" customHeight="1">
      <c r="A14" s="176"/>
      <c r="B14" s="177"/>
      <c r="C14" s="178"/>
      <c r="D14" s="180"/>
      <c r="E14" s="516"/>
      <c r="F14" s="517"/>
      <c r="G14" s="517"/>
      <c r="H14" s="517"/>
      <c r="I14" s="518"/>
      <c r="J14" s="144"/>
    </row>
    <row r="15" spans="1:10" ht="21">
      <c r="A15" s="196"/>
      <c r="B15" s="196"/>
      <c r="C15" s="196"/>
      <c r="D15" s="197"/>
      <c r="E15" s="197"/>
      <c r="F15" s="197"/>
      <c r="G15" s="197"/>
      <c r="H15" s="197"/>
      <c r="I15" s="197"/>
      <c r="J15" s="197"/>
    </row>
    <row r="16" spans="1:10" ht="20.25">
      <c r="A16" s="506" t="s">
        <v>1</v>
      </c>
      <c r="B16" s="521" t="s">
        <v>160</v>
      </c>
      <c r="C16" s="521"/>
      <c r="D16" s="521"/>
      <c r="E16" s="521"/>
      <c r="F16" s="521"/>
      <c r="G16" s="507" t="s">
        <v>159</v>
      </c>
      <c r="H16" s="507"/>
      <c r="I16" s="506" t="s">
        <v>47</v>
      </c>
      <c r="J16" s="506"/>
    </row>
    <row r="17" spans="1:11" ht="45" customHeight="1">
      <c r="A17" s="506"/>
      <c r="B17" s="559" t="s">
        <v>163</v>
      </c>
      <c r="C17" s="559"/>
      <c r="D17" s="559"/>
      <c r="E17" s="559"/>
      <c r="F17" s="559"/>
      <c r="G17" s="507"/>
      <c r="H17" s="507"/>
      <c r="I17" s="506"/>
      <c r="J17" s="506"/>
    </row>
    <row r="18" spans="1:11" ht="21">
      <c r="A18" s="198">
        <v>1</v>
      </c>
      <c r="B18" s="546" t="s">
        <v>61</v>
      </c>
      <c r="C18" s="546"/>
      <c r="D18" s="546"/>
      <c r="E18" s="546"/>
      <c r="F18" s="546"/>
      <c r="G18" s="496">
        <v>206300000</v>
      </c>
      <c r="H18" s="496"/>
      <c r="I18" s="497"/>
      <c r="J18" s="497"/>
    </row>
    <row r="19" spans="1:11" ht="21">
      <c r="A19" s="198">
        <v>2</v>
      </c>
      <c r="B19" s="546" t="s">
        <v>62</v>
      </c>
      <c r="C19" s="546"/>
      <c r="D19" s="546"/>
      <c r="E19" s="546"/>
      <c r="F19" s="546"/>
      <c r="G19" s="496">
        <v>20000000</v>
      </c>
      <c r="H19" s="496"/>
      <c r="I19" s="497"/>
      <c r="J19" s="497"/>
    </row>
    <row r="20" spans="1:11" ht="21">
      <c r="A20" s="198">
        <v>3</v>
      </c>
      <c r="B20" s="546" t="s">
        <v>63</v>
      </c>
      <c r="C20" s="546"/>
      <c r="D20" s="546"/>
      <c r="E20" s="546"/>
      <c r="F20" s="546"/>
      <c r="G20" s="496">
        <v>17500000</v>
      </c>
      <c r="H20" s="496"/>
      <c r="I20" s="497"/>
      <c r="J20" s="497"/>
    </row>
    <row r="21" spans="1:11" ht="21">
      <c r="A21" s="198">
        <v>4</v>
      </c>
      <c r="B21" s="493" t="s">
        <v>205</v>
      </c>
      <c r="C21" s="494"/>
      <c r="D21" s="494"/>
      <c r="E21" s="494"/>
      <c r="F21" s="495"/>
      <c r="G21" s="563">
        <v>20000000</v>
      </c>
      <c r="H21" s="564"/>
      <c r="I21" s="267"/>
      <c r="J21" s="268"/>
    </row>
    <row r="22" spans="1:11" ht="21">
      <c r="A22" s="199"/>
      <c r="B22" s="521" t="s">
        <v>161</v>
      </c>
      <c r="C22" s="521"/>
      <c r="D22" s="521"/>
      <c r="E22" s="521"/>
      <c r="F22" s="521"/>
      <c r="G22" s="501">
        <f>SUM(G18:H20)</f>
        <v>243800000</v>
      </c>
      <c r="H22" s="502"/>
      <c r="I22" s="503"/>
      <c r="J22" s="504"/>
    </row>
    <row r="23" spans="1:11" ht="15" customHeight="1">
      <c r="A23" s="196"/>
      <c r="B23" s="196"/>
      <c r="C23" s="196"/>
      <c r="D23" s="197"/>
      <c r="E23" s="197"/>
      <c r="F23" s="197"/>
      <c r="G23" s="197"/>
      <c r="H23" s="197"/>
      <c r="I23" s="197"/>
      <c r="J23" s="197"/>
    </row>
    <row r="24" spans="1:11" ht="21">
      <c r="A24" s="166"/>
      <c r="B24" s="196"/>
      <c r="C24" s="196"/>
      <c r="D24" s="196"/>
      <c r="E24" s="197"/>
      <c r="F24" s="197"/>
      <c r="G24" s="197"/>
      <c r="H24" s="491" t="s">
        <v>242</v>
      </c>
      <c r="I24" s="491"/>
      <c r="J24" s="491"/>
    </row>
    <row r="25" spans="1:11" ht="21">
      <c r="A25" s="166"/>
      <c r="B25" s="491" t="s">
        <v>166</v>
      </c>
      <c r="C25" s="491"/>
      <c r="D25" s="491"/>
      <c r="E25" s="491"/>
      <c r="F25" s="197"/>
      <c r="G25" s="197"/>
      <c r="H25" s="197"/>
      <c r="I25" s="202" t="s">
        <v>167</v>
      </c>
      <c r="J25" s="202"/>
    </row>
    <row r="26" spans="1:11" ht="21">
      <c r="A26" s="203"/>
      <c r="B26" s="492" t="s">
        <v>147</v>
      </c>
      <c r="C26" s="492"/>
      <c r="D26" s="492"/>
      <c r="E26" s="492"/>
      <c r="F26" s="166"/>
      <c r="G26" s="166"/>
      <c r="H26" s="166"/>
      <c r="I26" s="166"/>
      <c r="J26" s="166"/>
    </row>
    <row r="27" spans="1:11" ht="21">
      <c r="A27" s="166"/>
      <c r="B27" s="488" t="s">
        <v>77</v>
      </c>
      <c r="C27" s="488"/>
      <c r="D27" s="488"/>
      <c r="E27" s="488"/>
      <c r="F27" s="166"/>
      <c r="G27" s="166"/>
      <c r="H27" s="166"/>
      <c r="I27" s="166"/>
      <c r="J27" s="166"/>
    </row>
    <row r="28" spans="1:11" ht="18" customHeight="1">
      <c r="A28" s="166"/>
      <c r="B28" s="488" t="s">
        <v>151</v>
      </c>
      <c r="C28" s="488"/>
      <c r="D28" s="488"/>
      <c r="E28" s="488"/>
      <c r="F28" s="166"/>
      <c r="G28" s="166"/>
      <c r="H28" s="489" t="s">
        <v>114</v>
      </c>
      <c r="I28" s="489"/>
      <c r="J28" s="489"/>
    </row>
    <row r="29" spans="1:11" ht="18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</row>
    <row r="30" spans="1:11" ht="18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</row>
    <row r="31" spans="1:11" ht="18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1" ht="18" customHeight="1">
      <c r="A32" s="166"/>
      <c r="B32" s="486" t="s">
        <v>125</v>
      </c>
      <c r="C32" s="486"/>
      <c r="D32" s="486"/>
      <c r="E32" s="486"/>
      <c r="F32" s="166"/>
      <c r="G32" s="166"/>
      <c r="H32" s="486" t="s">
        <v>157</v>
      </c>
      <c r="I32" s="486"/>
      <c r="J32" s="486"/>
      <c r="K32" s="29"/>
    </row>
    <row r="33" spans="1:11" ht="18" customHeight="1">
      <c r="A33" s="166"/>
      <c r="B33" s="488" t="s">
        <v>150</v>
      </c>
      <c r="C33" s="488"/>
      <c r="D33" s="488"/>
      <c r="E33" s="488"/>
      <c r="F33" s="166"/>
      <c r="G33" s="166"/>
      <c r="H33" s="488" t="s">
        <v>150</v>
      </c>
      <c r="I33" s="488"/>
      <c r="J33" s="488"/>
      <c r="K33" s="18"/>
    </row>
    <row r="34" spans="1:11" ht="21">
      <c r="A34" s="166"/>
      <c r="B34" s="488" t="s">
        <v>126</v>
      </c>
      <c r="C34" s="488"/>
      <c r="D34" s="488"/>
      <c r="E34" s="488"/>
      <c r="F34" s="166"/>
      <c r="G34" s="166"/>
      <c r="H34" s="488" t="s">
        <v>158</v>
      </c>
      <c r="I34" s="488"/>
      <c r="J34" s="488"/>
      <c r="K34" s="23"/>
    </row>
    <row r="35" spans="1:11" ht="21">
      <c r="A35" s="166"/>
      <c r="B35" s="166"/>
      <c r="C35" s="166"/>
      <c r="D35" s="167"/>
      <c r="E35" s="166"/>
      <c r="F35" s="166"/>
      <c r="G35" s="166"/>
      <c r="H35" s="166"/>
      <c r="I35" s="166"/>
      <c r="J35" s="166"/>
      <c r="K35" s="18"/>
    </row>
    <row r="36" spans="1:11" ht="15.75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26"/>
    </row>
    <row r="37" spans="1:11" ht="15.75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29"/>
    </row>
    <row r="38" spans="1:11" ht="15.75">
      <c r="K38" s="29"/>
    </row>
  </sheetData>
  <mergeCells count="44">
    <mergeCell ref="H33:J33"/>
    <mergeCell ref="H34:J34"/>
    <mergeCell ref="B32:E32"/>
    <mergeCell ref="B33:E33"/>
    <mergeCell ref="B34:E34"/>
    <mergeCell ref="H32:J32"/>
    <mergeCell ref="B25:E25"/>
    <mergeCell ref="B26:E26"/>
    <mergeCell ref="B27:E27"/>
    <mergeCell ref="B28:E28"/>
    <mergeCell ref="E12:I12"/>
    <mergeCell ref="E13:I13"/>
    <mergeCell ref="E14:I14"/>
    <mergeCell ref="H24:J24"/>
    <mergeCell ref="H28:J28"/>
    <mergeCell ref="B19:F19"/>
    <mergeCell ref="B20:F20"/>
    <mergeCell ref="B22:F22"/>
    <mergeCell ref="G22:H22"/>
    <mergeCell ref="I22:J22"/>
    <mergeCell ref="G19:H19"/>
    <mergeCell ref="I19:J19"/>
    <mergeCell ref="E7:I7"/>
    <mergeCell ref="E8:I8"/>
    <mergeCell ref="E9:I9"/>
    <mergeCell ref="E10:I10"/>
    <mergeCell ref="E11:I11"/>
    <mergeCell ref="A1:J1"/>
    <mergeCell ref="A2:J2"/>
    <mergeCell ref="A3:J3"/>
    <mergeCell ref="D5:I5"/>
    <mergeCell ref="D6:I6"/>
    <mergeCell ref="G20:H20"/>
    <mergeCell ref="I20:J20"/>
    <mergeCell ref="G21:H21"/>
    <mergeCell ref="B21:F21"/>
    <mergeCell ref="A16:A17"/>
    <mergeCell ref="G16:H17"/>
    <mergeCell ref="I16:J17"/>
    <mergeCell ref="G18:H18"/>
    <mergeCell ref="I18:J18"/>
    <mergeCell ref="B16:F16"/>
    <mergeCell ref="B17:F17"/>
    <mergeCell ref="B18:F18"/>
  </mergeCells>
  <pageMargins left="0.7" right="0.7" top="0.75" bottom="0.75" header="0.3" footer="0.3"/>
  <pageSetup scale="58" orientation="portrait" horizontalDpi="4294967293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91"/>
  <sheetViews>
    <sheetView topLeftCell="A110" workbookViewId="0">
      <selection activeCell="E110" sqref="E110:I110"/>
    </sheetView>
  </sheetViews>
  <sheetFormatPr defaultRowHeight="12.75"/>
  <cols>
    <col min="1" max="1" width="4" customWidth="1"/>
    <col min="2" max="2" width="55.5703125" customWidth="1"/>
    <col min="3" max="3" width="1" hidden="1" customWidth="1"/>
    <col min="4" max="4" width="2.7109375" style="15" customWidth="1"/>
    <col min="5" max="5" width="3.5703125" customWidth="1"/>
    <col min="6" max="6" width="4.28515625" customWidth="1"/>
    <col min="7" max="7" width="3.140625" customWidth="1"/>
    <col min="8" max="8" width="3.5703125" customWidth="1"/>
    <col min="9" max="9" width="27.42578125" customWidth="1"/>
    <col min="10" max="10" width="16.7109375" customWidth="1"/>
    <col min="11" max="11" width="9.28515625" customWidth="1"/>
  </cols>
  <sheetData>
    <row r="1" spans="1:10" ht="15.75">
      <c r="A1" s="566" t="s">
        <v>203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0" ht="15.75">
      <c r="A2" s="566" t="s">
        <v>154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5.75">
      <c r="A3" s="566" t="s">
        <v>0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>
      <c r="A4" s="98"/>
      <c r="B4" s="98"/>
      <c r="C4" s="98"/>
      <c r="D4" s="99"/>
      <c r="E4" s="98"/>
      <c r="F4" s="98"/>
      <c r="G4" s="98"/>
      <c r="H4" s="98"/>
      <c r="I4" s="98"/>
      <c r="J4" s="98"/>
    </row>
    <row r="5" spans="1:10" ht="15.75">
      <c r="A5" s="58" t="s">
        <v>1</v>
      </c>
      <c r="B5" s="63" t="s">
        <v>2</v>
      </c>
      <c r="C5" s="64"/>
      <c r="D5" s="582" t="s">
        <v>3</v>
      </c>
      <c r="E5" s="583"/>
      <c r="F5" s="583"/>
      <c r="G5" s="583"/>
      <c r="H5" s="583"/>
      <c r="I5" s="584"/>
      <c r="J5" s="58" t="s">
        <v>4</v>
      </c>
    </row>
    <row r="6" spans="1:10" ht="15.75">
      <c r="A6" s="100" t="s">
        <v>5</v>
      </c>
      <c r="B6" s="101" t="s">
        <v>6</v>
      </c>
      <c r="C6" s="102"/>
      <c r="D6" s="582" t="s">
        <v>7</v>
      </c>
      <c r="E6" s="583"/>
      <c r="F6" s="583"/>
      <c r="G6" s="583"/>
      <c r="H6" s="583"/>
      <c r="I6" s="584"/>
      <c r="J6" s="103" t="s">
        <v>8</v>
      </c>
    </row>
    <row r="7" spans="1:10" ht="15">
      <c r="A7" s="65">
        <v>1</v>
      </c>
      <c r="B7" s="66" t="s">
        <v>9</v>
      </c>
      <c r="C7" s="67"/>
      <c r="D7" s="68">
        <v>1</v>
      </c>
      <c r="E7" s="585" t="s">
        <v>10</v>
      </c>
      <c r="F7" s="586"/>
      <c r="G7" s="586"/>
      <c r="H7" s="586"/>
      <c r="I7" s="587"/>
      <c r="J7" s="69">
        <v>1</v>
      </c>
    </row>
    <row r="8" spans="1:10" ht="15">
      <c r="A8" s="70"/>
      <c r="B8" s="71"/>
      <c r="C8" s="72"/>
      <c r="D8" s="70">
        <v>2</v>
      </c>
      <c r="E8" s="569" t="s">
        <v>11</v>
      </c>
      <c r="F8" s="570"/>
      <c r="G8" s="570"/>
      <c r="H8" s="570"/>
      <c r="I8" s="571"/>
      <c r="J8" s="73"/>
    </row>
    <row r="9" spans="1:10" ht="15">
      <c r="A9" s="70"/>
      <c r="B9" s="71"/>
      <c r="C9" s="72"/>
      <c r="D9" s="70"/>
      <c r="E9" s="569" t="s">
        <v>12</v>
      </c>
      <c r="F9" s="570"/>
      <c r="G9" s="570"/>
      <c r="H9" s="570"/>
      <c r="I9" s="571"/>
      <c r="J9" s="69">
        <v>1</v>
      </c>
    </row>
    <row r="10" spans="1:10" ht="16.5" customHeight="1">
      <c r="A10" s="74">
        <v>2</v>
      </c>
      <c r="B10" s="95" t="s">
        <v>13</v>
      </c>
      <c r="C10" s="96"/>
      <c r="D10" s="75"/>
      <c r="E10" s="579" t="s">
        <v>14</v>
      </c>
      <c r="F10" s="580"/>
      <c r="G10" s="580"/>
      <c r="H10" s="580"/>
      <c r="I10" s="581"/>
      <c r="J10" s="73"/>
    </row>
    <row r="11" spans="1:10" ht="15">
      <c r="A11" s="70"/>
      <c r="B11" s="71"/>
      <c r="C11" s="72"/>
      <c r="D11" s="70"/>
      <c r="E11" s="569" t="s">
        <v>15</v>
      </c>
      <c r="F11" s="570"/>
      <c r="G11" s="570"/>
      <c r="H11" s="570"/>
      <c r="I11" s="571"/>
      <c r="J11" s="69">
        <v>1</v>
      </c>
    </row>
    <row r="12" spans="1:10" ht="14.25" customHeight="1">
      <c r="A12" s="70"/>
      <c r="B12" s="71"/>
      <c r="C12" s="72"/>
      <c r="D12" s="74">
        <v>3</v>
      </c>
      <c r="E12" s="569" t="s">
        <v>16</v>
      </c>
      <c r="F12" s="570"/>
      <c r="G12" s="570"/>
      <c r="H12" s="570"/>
      <c r="I12" s="571"/>
      <c r="J12" s="76">
        <v>1</v>
      </c>
    </row>
    <row r="13" spans="1:10" ht="15">
      <c r="A13" s="70"/>
      <c r="B13" s="71"/>
      <c r="C13" s="72"/>
      <c r="D13" s="74">
        <v>4</v>
      </c>
      <c r="E13" s="569" t="s">
        <v>17</v>
      </c>
      <c r="F13" s="570"/>
      <c r="G13" s="570"/>
      <c r="H13" s="570"/>
      <c r="I13" s="571"/>
      <c r="J13" s="69">
        <v>1</v>
      </c>
    </row>
    <row r="14" spans="1:10" ht="15">
      <c r="A14" s="70"/>
      <c r="B14" s="71"/>
      <c r="C14" s="72"/>
      <c r="D14" s="74">
        <v>5</v>
      </c>
      <c r="E14" s="569" t="s">
        <v>18</v>
      </c>
      <c r="F14" s="570"/>
      <c r="G14" s="570"/>
      <c r="H14" s="570"/>
      <c r="I14" s="571"/>
      <c r="J14" s="69">
        <v>1</v>
      </c>
    </row>
    <row r="15" spans="1:10" ht="18.75" customHeight="1">
      <c r="A15" s="70"/>
      <c r="B15" s="71"/>
      <c r="C15" s="72"/>
      <c r="D15" s="74">
        <v>6</v>
      </c>
      <c r="E15" s="77" t="s">
        <v>19</v>
      </c>
      <c r="F15" s="77"/>
      <c r="G15" s="77"/>
      <c r="H15" s="77"/>
      <c r="I15" s="77"/>
      <c r="J15" s="76">
        <v>1</v>
      </c>
    </row>
    <row r="16" spans="1:10" ht="18.75" customHeight="1">
      <c r="A16" s="74">
        <v>3</v>
      </c>
      <c r="B16" s="95" t="s">
        <v>20</v>
      </c>
      <c r="C16" s="96"/>
      <c r="D16" s="75">
        <v>1</v>
      </c>
      <c r="E16" s="579" t="s">
        <v>21</v>
      </c>
      <c r="F16" s="580"/>
      <c r="G16" s="580"/>
      <c r="H16" s="580"/>
      <c r="I16" s="581"/>
      <c r="J16" s="70"/>
    </row>
    <row r="17" spans="1:13" ht="14.25" customHeight="1">
      <c r="A17" s="70"/>
      <c r="B17" s="71"/>
      <c r="C17" s="72"/>
      <c r="D17" s="70"/>
      <c r="E17" s="569" t="s">
        <v>22</v>
      </c>
      <c r="F17" s="570"/>
      <c r="G17" s="570"/>
      <c r="H17" s="570"/>
      <c r="I17" s="571"/>
      <c r="J17" s="78" t="s">
        <v>202</v>
      </c>
    </row>
    <row r="18" spans="1:13" ht="15">
      <c r="A18" s="70"/>
      <c r="B18" s="71"/>
      <c r="C18" s="72"/>
      <c r="D18" s="74"/>
      <c r="E18" s="569" t="s">
        <v>23</v>
      </c>
      <c r="F18" s="570"/>
      <c r="G18" s="570"/>
      <c r="H18" s="570"/>
      <c r="I18" s="571"/>
      <c r="J18" s="79" t="s">
        <v>24</v>
      </c>
    </row>
    <row r="19" spans="1:13" ht="15" customHeight="1">
      <c r="A19" s="70"/>
      <c r="B19" s="80"/>
      <c r="C19" s="81"/>
      <c r="D19" s="75"/>
      <c r="E19" s="569" t="s">
        <v>25</v>
      </c>
      <c r="F19" s="570"/>
      <c r="G19" s="570"/>
      <c r="H19" s="570"/>
      <c r="I19" s="571"/>
      <c r="J19" s="79" t="s">
        <v>26</v>
      </c>
    </row>
    <row r="20" spans="1:13" ht="12" customHeight="1">
      <c r="A20" s="70"/>
      <c r="B20" s="71"/>
      <c r="C20" s="72"/>
      <c r="D20" s="74"/>
      <c r="E20" s="569" t="s">
        <v>27</v>
      </c>
      <c r="F20" s="570"/>
      <c r="G20" s="570"/>
      <c r="H20" s="570"/>
      <c r="I20" s="571"/>
      <c r="J20" s="82" t="s">
        <v>28</v>
      </c>
    </row>
    <row r="21" spans="1:13" ht="14.25" customHeight="1">
      <c r="A21" s="70"/>
      <c r="B21" s="71"/>
      <c r="C21" s="72"/>
      <c r="D21" s="74"/>
      <c r="E21" s="569" t="s">
        <v>29</v>
      </c>
      <c r="F21" s="570"/>
      <c r="G21" s="570"/>
      <c r="H21" s="570"/>
      <c r="I21" s="571"/>
      <c r="J21" s="83" t="s">
        <v>30</v>
      </c>
      <c r="M21">
        <v>700</v>
      </c>
    </row>
    <row r="22" spans="1:13" ht="14.25" customHeight="1">
      <c r="A22" s="70"/>
      <c r="B22" s="71"/>
      <c r="C22" s="72"/>
      <c r="D22" s="74"/>
      <c r="E22" s="569" t="s">
        <v>31</v>
      </c>
      <c r="F22" s="570"/>
      <c r="G22" s="570"/>
      <c r="H22" s="570"/>
      <c r="I22" s="571"/>
      <c r="J22" s="83" t="s">
        <v>32</v>
      </c>
    </row>
    <row r="23" spans="1:13" ht="10.5" customHeight="1">
      <c r="A23" s="70"/>
      <c r="B23" s="71"/>
      <c r="C23" s="72"/>
      <c r="D23" s="74"/>
      <c r="E23" s="569"/>
      <c r="F23" s="570"/>
      <c r="G23" s="570"/>
      <c r="H23" s="570"/>
      <c r="I23" s="571"/>
      <c r="J23" s="83"/>
    </row>
    <row r="24" spans="1:13" ht="32.25" customHeight="1">
      <c r="A24" s="74">
        <v>4</v>
      </c>
      <c r="B24" s="95" t="s">
        <v>33</v>
      </c>
      <c r="C24" s="96"/>
      <c r="D24" s="74">
        <v>2</v>
      </c>
      <c r="E24" s="579" t="s">
        <v>34</v>
      </c>
      <c r="F24" s="580"/>
      <c r="G24" s="580"/>
      <c r="H24" s="580"/>
      <c r="I24" s="581"/>
      <c r="J24" s="84">
        <v>5</v>
      </c>
    </row>
    <row r="25" spans="1:13" ht="15">
      <c r="A25" s="70"/>
      <c r="B25" s="71"/>
      <c r="C25" s="72"/>
      <c r="D25" s="74"/>
      <c r="E25" s="569" t="s">
        <v>35</v>
      </c>
      <c r="F25" s="570"/>
      <c r="G25" s="570"/>
      <c r="H25" s="570"/>
      <c r="I25" s="571"/>
      <c r="J25" s="82">
        <v>2</v>
      </c>
    </row>
    <row r="26" spans="1:13" ht="15.75" customHeight="1">
      <c r="A26" s="70"/>
      <c r="B26" s="85"/>
      <c r="C26" s="86"/>
      <c r="D26" s="75"/>
      <c r="E26" s="569" t="s">
        <v>36</v>
      </c>
      <c r="F26" s="570"/>
      <c r="G26" s="570"/>
      <c r="H26" s="570"/>
      <c r="I26" s="571"/>
      <c r="J26" s="79">
        <v>4</v>
      </c>
    </row>
    <row r="27" spans="1:13" ht="25.5" customHeight="1">
      <c r="A27" s="75">
        <v>5</v>
      </c>
      <c r="B27" s="85" t="s">
        <v>37</v>
      </c>
      <c r="C27" s="86"/>
      <c r="D27" s="74">
        <v>3</v>
      </c>
      <c r="E27" s="579" t="s">
        <v>38</v>
      </c>
      <c r="F27" s="580"/>
      <c r="G27" s="580"/>
      <c r="H27" s="580"/>
      <c r="I27" s="581"/>
      <c r="J27" s="104">
        <v>1870420</v>
      </c>
    </row>
    <row r="28" spans="1:13" ht="15">
      <c r="A28" s="70"/>
      <c r="B28" s="71"/>
      <c r="C28" s="72"/>
      <c r="D28" s="74">
        <v>4</v>
      </c>
      <c r="E28" s="569" t="s">
        <v>39</v>
      </c>
      <c r="F28" s="570"/>
      <c r="G28" s="570"/>
      <c r="H28" s="570"/>
      <c r="I28" s="571"/>
      <c r="J28" s="87"/>
    </row>
    <row r="29" spans="1:13" ht="15">
      <c r="A29" s="70"/>
      <c r="B29" s="71"/>
      <c r="C29" s="72"/>
      <c r="D29" s="74"/>
      <c r="E29" s="569" t="s">
        <v>40</v>
      </c>
      <c r="F29" s="570"/>
      <c r="G29" s="570"/>
      <c r="H29" s="570"/>
      <c r="I29" s="571"/>
      <c r="J29" s="82">
        <v>26</v>
      </c>
    </row>
    <row r="30" spans="1:13" ht="15">
      <c r="A30" s="70"/>
      <c r="B30" s="71"/>
      <c r="C30" s="72"/>
      <c r="D30" s="74"/>
      <c r="E30" s="569" t="s">
        <v>41</v>
      </c>
      <c r="F30" s="570"/>
      <c r="G30" s="570"/>
      <c r="H30" s="570"/>
      <c r="I30" s="571"/>
      <c r="J30" s="82">
        <v>14</v>
      </c>
    </row>
    <row r="31" spans="1:13" ht="15" customHeight="1">
      <c r="A31" s="70"/>
      <c r="B31" s="71"/>
      <c r="C31" s="72"/>
      <c r="D31" s="74">
        <v>5</v>
      </c>
      <c r="E31" s="569" t="s">
        <v>42</v>
      </c>
      <c r="F31" s="570"/>
      <c r="G31" s="570"/>
      <c r="H31" s="570"/>
      <c r="I31" s="571"/>
      <c r="J31" s="82">
        <v>155</v>
      </c>
    </row>
    <row r="32" spans="1:13" ht="15">
      <c r="A32" s="70"/>
      <c r="B32" s="71"/>
      <c r="C32" s="72"/>
      <c r="D32" s="74">
        <v>6</v>
      </c>
      <c r="E32" s="569" t="s">
        <v>43</v>
      </c>
      <c r="F32" s="570"/>
      <c r="G32" s="570"/>
      <c r="H32" s="570"/>
      <c r="I32" s="571"/>
      <c r="J32" s="88">
        <v>9471</v>
      </c>
    </row>
    <row r="33" spans="1:10" ht="15">
      <c r="A33" s="70"/>
      <c r="B33" s="71"/>
      <c r="C33" s="72"/>
      <c r="D33" s="74">
        <v>7</v>
      </c>
      <c r="E33" s="569" t="s">
        <v>44</v>
      </c>
      <c r="F33" s="570"/>
      <c r="G33" s="570"/>
      <c r="H33" s="570"/>
      <c r="I33" s="571"/>
      <c r="J33" s="88">
        <v>3742020</v>
      </c>
    </row>
    <row r="34" spans="1:10" ht="15">
      <c r="A34" s="97"/>
      <c r="B34" s="89"/>
      <c r="C34" s="90"/>
      <c r="D34" s="91"/>
      <c r="E34" s="572"/>
      <c r="F34" s="573"/>
      <c r="G34" s="573"/>
      <c r="H34" s="573"/>
      <c r="I34" s="573"/>
      <c r="J34" s="574"/>
    </row>
    <row r="35" spans="1:10" ht="15">
      <c r="A35" s="92"/>
      <c r="B35" s="92"/>
      <c r="C35" s="92"/>
      <c r="D35" s="93"/>
      <c r="E35" s="93"/>
      <c r="F35" s="93"/>
      <c r="G35" s="93"/>
      <c r="H35" s="93"/>
      <c r="I35" s="93"/>
      <c r="J35" s="93"/>
    </row>
    <row r="36" spans="1:10" ht="15">
      <c r="A36" s="92"/>
      <c r="B36" s="92"/>
      <c r="C36" s="92"/>
      <c r="D36" s="93"/>
      <c r="E36" s="93"/>
      <c r="F36" s="93"/>
      <c r="G36" s="93"/>
      <c r="H36" s="93"/>
      <c r="I36" s="93"/>
      <c r="J36" s="93"/>
    </row>
    <row r="37" spans="1:10" ht="15">
      <c r="A37" s="92"/>
      <c r="B37" s="92"/>
      <c r="C37" s="92"/>
      <c r="D37" s="93"/>
      <c r="E37" s="93"/>
      <c r="F37" s="93"/>
      <c r="G37" s="93"/>
      <c r="H37" s="93"/>
      <c r="I37" s="93"/>
      <c r="J37" s="93"/>
    </row>
    <row r="38" spans="1:10" ht="15">
      <c r="A38" s="92"/>
      <c r="B38" s="92"/>
      <c r="C38" s="92"/>
      <c r="D38" s="93"/>
      <c r="E38" s="93"/>
      <c r="F38" s="93"/>
      <c r="G38" s="93"/>
      <c r="H38" s="93"/>
      <c r="I38" s="93"/>
      <c r="J38" s="93"/>
    </row>
    <row r="39" spans="1:10" ht="15.75">
      <c r="A39" s="27"/>
      <c r="B39" s="61" t="s">
        <v>45</v>
      </c>
      <c r="C39" s="61"/>
      <c r="D39" s="59"/>
      <c r="E39" s="27"/>
      <c r="F39" s="27"/>
      <c r="G39" s="27"/>
      <c r="H39" s="27"/>
      <c r="I39" s="61" t="s">
        <v>46</v>
      </c>
      <c r="J39" s="61" t="s">
        <v>47</v>
      </c>
    </row>
    <row r="40" spans="1:10" ht="15.75">
      <c r="A40" s="27"/>
      <c r="B40" s="27"/>
      <c r="C40" s="27"/>
      <c r="D40" s="59"/>
      <c r="E40" s="27"/>
      <c r="F40" s="27"/>
      <c r="G40" s="27"/>
      <c r="H40" s="27"/>
      <c r="I40" s="27"/>
      <c r="J40" s="61"/>
    </row>
    <row r="41" spans="1:10" ht="20.25" customHeight="1">
      <c r="A41" s="51"/>
      <c r="B41" s="575" t="s">
        <v>48</v>
      </c>
      <c r="C41" s="575"/>
      <c r="D41" s="575"/>
      <c r="E41" s="575"/>
      <c r="F41" s="575"/>
      <c r="G41" s="105"/>
      <c r="H41" s="105" t="s">
        <v>49</v>
      </c>
      <c r="I41" s="106">
        <f>I42+I42+I43+I44+I45+I4+I46+I47+I48</f>
        <v>2575000000</v>
      </c>
      <c r="J41" s="27"/>
    </row>
    <row r="42" spans="1:10" ht="18" customHeight="1">
      <c r="A42" s="60">
        <v>1</v>
      </c>
      <c r="B42" s="107" t="s">
        <v>50</v>
      </c>
      <c r="C42" s="107"/>
      <c r="D42" s="59"/>
      <c r="E42" s="27"/>
      <c r="F42" s="60"/>
      <c r="G42" s="60"/>
      <c r="H42" s="60" t="s">
        <v>49</v>
      </c>
      <c r="I42" s="108">
        <v>700000000</v>
      </c>
      <c r="J42" s="27"/>
    </row>
    <row r="43" spans="1:10" ht="18" customHeight="1">
      <c r="A43" s="60">
        <v>2</v>
      </c>
      <c r="B43" s="107" t="s">
        <v>51</v>
      </c>
      <c r="C43" s="107"/>
      <c r="D43" s="59"/>
      <c r="E43" s="27"/>
      <c r="F43" s="60"/>
      <c r="G43" s="60"/>
      <c r="H43" s="60" t="s">
        <v>49</v>
      </c>
      <c r="I43" s="108">
        <v>140000000</v>
      </c>
      <c r="J43" s="27"/>
    </row>
    <row r="44" spans="1:10" ht="18" customHeight="1">
      <c r="A44" s="60">
        <v>3</v>
      </c>
      <c r="B44" s="107" t="s">
        <v>52</v>
      </c>
      <c r="C44" s="107"/>
      <c r="D44" s="59"/>
      <c r="E44" s="27"/>
      <c r="F44" s="60"/>
      <c r="G44" s="60"/>
      <c r="H44" s="60" t="s">
        <v>49</v>
      </c>
      <c r="I44" s="108">
        <v>335000000</v>
      </c>
      <c r="J44" s="27"/>
    </row>
    <row r="45" spans="1:10" ht="18" customHeight="1">
      <c r="A45" s="60">
        <v>4</v>
      </c>
      <c r="B45" s="107" t="s">
        <v>53</v>
      </c>
      <c r="C45" s="107"/>
      <c r="D45" s="59"/>
      <c r="E45" s="27"/>
      <c r="F45" s="60"/>
      <c r="G45" s="60"/>
      <c r="H45" s="60" t="s">
        <v>49</v>
      </c>
      <c r="I45" s="108">
        <v>20000000</v>
      </c>
      <c r="J45" s="27"/>
    </row>
    <row r="46" spans="1:10" ht="18" customHeight="1">
      <c r="A46" s="60">
        <v>5</v>
      </c>
      <c r="B46" s="111" t="s">
        <v>54</v>
      </c>
      <c r="C46" s="111"/>
      <c r="D46" s="59"/>
      <c r="E46" s="27"/>
      <c r="F46" s="60"/>
      <c r="G46" s="60"/>
      <c r="H46" s="60" t="s">
        <v>49</v>
      </c>
      <c r="I46" s="108">
        <v>20000000</v>
      </c>
      <c r="J46" s="27"/>
    </row>
    <row r="47" spans="1:10" ht="18" customHeight="1">
      <c r="A47" s="62">
        <v>6</v>
      </c>
      <c r="B47" s="568" t="s">
        <v>55</v>
      </c>
      <c r="C47" s="568"/>
      <c r="D47" s="568"/>
      <c r="E47" s="568"/>
      <c r="F47" s="568"/>
      <c r="G47" s="62"/>
      <c r="H47" s="62" t="s">
        <v>49</v>
      </c>
      <c r="I47" s="110">
        <v>10000000</v>
      </c>
      <c r="J47" s="27"/>
    </row>
    <row r="48" spans="1:10" ht="18" customHeight="1">
      <c r="A48" s="60">
        <v>7</v>
      </c>
      <c r="B48" s="107" t="s">
        <v>181</v>
      </c>
      <c r="C48" s="107"/>
      <c r="D48" s="59"/>
      <c r="E48" s="60"/>
      <c r="F48" s="60"/>
      <c r="G48" s="60"/>
      <c r="H48" s="60" t="s">
        <v>49</v>
      </c>
      <c r="I48" s="108">
        <v>650000000</v>
      </c>
      <c r="J48" s="27"/>
    </row>
    <row r="49" spans="1:10" ht="18" customHeight="1">
      <c r="A49" s="60"/>
      <c r="B49" s="107"/>
      <c r="C49" s="107"/>
      <c r="D49" s="59"/>
      <c r="E49" s="60"/>
      <c r="F49" s="60"/>
      <c r="G49" s="60"/>
      <c r="H49" s="60"/>
      <c r="I49" s="108"/>
      <c r="J49" s="27"/>
    </row>
    <row r="50" spans="1:10" ht="18" customHeight="1">
      <c r="A50" s="60"/>
      <c r="B50" s="112" t="s">
        <v>56</v>
      </c>
      <c r="C50" s="107"/>
      <c r="D50" s="59"/>
      <c r="E50" s="60"/>
      <c r="F50" s="60"/>
      <c r="G50" s="60"/>
      <c r="H50" s="60"/>
      <c r="I50" s="106">
        <f>I51+I52+I53+I54+I55+I56+I57+I58</f>
        <v>3345820000</v>
      </c>
      <c r="J50" s="27"/>
    </row>
    <row r="51" spans="1:10" ht="18" customHeight="1">
      <c r="A51" s="113">
        <v>1</v>
      </c>
      <c r="B51" s="27" t="s">
        <v>57</v>
      </c>
      <c r="C51" s="27"/>
      <c r="D51" s="59"/>
      <c r="E51" s="27"/>
      <c r="F51" s="27"/>
      <c r="G51" s="27"/>
      <c r="H51" s="114" t="s">
        <v>49</v>
      </c>
      <c r="I51" s="110">
        <v>2442020000</v>
      </c>
      <c r="J51" s="27"/>
    </row>
    <row r="52" spans="1:10" ht="18" customHeight="1">
      <c r="A52" s="115">
        <v>2</v>
      </c>
      <c r="B52" s="116" t="s">
        <v>58</v>
      </c>
      <c r="C52" s="116"/>
      <c r="D52" s="59"/>
      <c r="E52" s="27"/>
      <c r="F52" s="27"/>
      <c r="G52" s="27"/>
      <c r="H52" s="27" t="s">
        <v>59</v>
      </c>
      <c r="I52" s="108">
        <v>150000000</v>
      </c>
      <c r="J52" s="27"/>
    </row>
    <row r="53" spans="1:10" ht="18" customHeight="1">
      <c r="A53" s="59">
        <v>3</v>
      </c>
      <c r="B53" s="27" t="s">
        <v>60</v>
      </c>
      <c r="C53" s="27"/>
      <c r="D53" s="59"/>
      <c r="E53" s="27"/>
      <c r="F53" s="27"/>
      <c r="G53" s="27"/>
      <c r="H53" s="27" t="s">
        <v>59</v>
      </c>
      <c r="I53" s="117">
        <v>310000000</v>
      </c>
      <c r="J53" s="27"/>
    </row>
    <row r="54" spans="1:10" ht="18" customHeight="1">
      <c r="A54" s="118">
        <v>4</v>
      </c>
      <c r="B54" s="116" t="s">
        <v>61</v>
      </c>
      <c r="C54" s="27"/>
      <c r="D54" s="59"/>
      <c r="E54" s="27"/>
      <c r="F54" s="27"/>
      <c r="G54" s="27"/>
      <c r="H54" s="27" t="s">
        <v>59</v>
      </c>
      <c r="I54" s="117">
        <v>206300000</v>
      </c>
      <c r="J54" s="27"/>
    </row>
    <row r="55" spans="1:10" ht="18" customHeight="1">
      <c r="A55" s="59">
        <v>5</v>
      </c>
      <c r="B55" s="27" t="s">
        <v>62</v>
      </c>
      <c r="C55" s="27"/>
      <c r="D55" s="59"/>
      <c r="E55" s="27"/>
      <c r="F55" s="27"/>
      <c r="G55" s="27"/>
      <c r="H55" s="27" t="s">
        <v>59</v>
      </c>
      <c r="I55" s="117">
        <v>20000000</v>
      </c>
      <c r="J55" s="27"/>
    </row>
    <row r="56" spans="1:10" ht="18" customHeight="1">
      <c r="A56" s="59">
        <v>6</v>
      </c>
      <c r="B56" s="27" t="s">
        <v>63</v>
      </c>
      <c r="C56" s="27"/>
      <c r="D56" s="59"/>
      <c r="E56" s="27"/>
      <c r="F56" s="27"/>
      <c r="G56" s="27"/>
      <c r="H56" s="27" t="s">
        <v>59</v>
      </c>
      <c r="I56" s="117">
        <v>17500000</v>
      </c>
      <c r="J56" s="27"/>
    </row>
    <row r="57" spans="1:10" ht="18" customHeight="1">
      <c r="A57" s="59">
        <v>7</v>
      </c>
      <c r="B57" s="568" t="s">
        <v>64</v>
      </c>
      <c r="C57" s="568"/>
      <c r="D57" s="568"/>
      <c r="E57" s="568"/>
      <c r="F57" s="568"/>
      <c r="G57" s="119"/>
      <c r="H57" s="27" t="s">
        <v>59</v>
      </c>
      <c r="I57" s="46">
        <v>20000000</v>
      </c>
      <c r="J57" s="27"/>
    </row>
    <row r="58" spans="1:10" ht="18" customHeight="1">
      <c r="A58" s="59">
        <v>8</v>
      </c>
      <c r="B58" s="107" t="s">
        <v>65</v>
      </c>
      <c r="C58" s="107"/>
      <c r="D58" s="59"/>
      <c r="E58" s="27"/>
      <c r="F58" s="117"/>
      <c r="G58" s="117"/>
      <c r="H58" s="27" t="s">
        <v>59</v>
      </c>
      <c r="I58" s="117">
        <v>180000000</v>
      </c>
      <c r="J58" s="27"/>
    </row>
    <row r="59" spans="1:10" ht="18" customHeight="1">
      <c r="A59" s="27"/>
      <c r="B59" s="27"/>
      <c r="C59" s="27"/>
      <c r="D59" s="59"/>
      <c r="E59" s="27"/>
      <c r="F59" s="27"/>
      <c r="G59" s="27"/>
      <c r="H59" s="27"/>
      <c r="I59" s="27"/>
      <c r="J59" s="27"/>
    </row>
    <row r="60" spans="1:10" ht="18" customHeight="1">
      <c r="A60" s="51"/>
      <c r="B60" s="576" t="s">
        <v>66</v>
      </c>
      <c r="C60" s="576"/>
      <c r="D60" s="576"/>
      <c r="E60" s="576"/>
      <c r="F60" s="576"/>
      <c r="G60" s="60"/>
      <c r="H60" s="60"/>
      <c r="I60" s="106">
        <f>I61+I62+I63+I64+I65+I66+I67+I68+I69+I70+I71+I72+I73+I74+I75</f>
        <v>21628411000</v>
      </c>
      <c r="J60" s="27"/>
    </row>
    <row r="61" spans="1:10" ht="18" customHeight="1">
      <c r="A61" s="60">
        <v>1</v>
      </c>
      <c r="B61" s="577" t="s">
        <v>67</v>
      </c>
      <c r="C61" s="577"/>
      <c r="D61" s="577"/>
      <c r="E61" s="577"/>
      <c r="F61" s="577"/>
      <c r="G61" s="94"/>
      <c r="H61" s="94" t="s">
        <v>49</v>
      </c>
      <c r="I61" s="117">
        <v>20000000</v>
      </c>
      <c r="J61" s="27"/>
    </row>
    <row r="62" spans="1:10" ht="18" customHeight="1">
      <c r="A62" s="60">
        <v>2</v>
      </c>
      <c r="B62" s="120" t="s">
        <v>68</v>
      </c>
      <c r="C62" s="120"/>
      <c r="D62" s="59"/>
      <c r="E62" s="27"/>
      <c r="F62" s="60"/>
      <c r="G62" s="60"/>
      <c r="H62" s="60" t="s">
        <v>49</v>
      </c>
      <c r="I62" s="117">
        <v>15000000</v>
      </c>
      <c r="J62" s="27"/>
    </row>
    <row r="63" spans="1:10" ht="18" customHeight="1">
      <c r="A63" s="60">
        <v>3</v>
      </c>
      <c r="B63" s="111" t="s">
        <v>191</v>
      </c>
      <c r="C63" s="111"/>
      <c r="D63" s="59"/>
      <c r="E63" s="27"/>
      <c r="F63" s="60"/>
      <c r="G63" s="60"/>
      <c r="H63" s="60" t="s">
        <v>49</v>
      </c>
      <c r="I63" s="117">
        <v>400000000</v>
      </c>
      <c r="J63" s="27"/>
    </row>
    <row r="64" spans="1:10" ht="18" customHeight="1">
      <c r="A64" s="62">
        <v>4</v>
      </c>
      <c r="B64" s="568" t="s">
        <v>70</v>
      </c>
      <c r="C64" s="568"/>
      <c r="D64" s="568"/>
      <c r="E64" s="568"/>
      <c r="F64" s="568"/>
      <c r="G64" s="60"/>
      <c r="H64" s="62" t="s">
        <v>49</v>
      </c>
      <c r="I64" s="46">
        <v>210000000</v>
      </c>
      <c r="J64" s="27"/>
    </row>
    <row r="65" spans="1:10" ht="18" customHeight="1">
      <c r="A65" s="60">
        <v>5</v>
      </c>
      <c r="B65" s="578" t="s">
        <v>71</v>
      </c>
      <c r="C65" s="578"/>
      <c r="D65" s="578"/>
      <c r="E65" s="578"/>
      <c r="F65" s="578"/>
      <c r="G65" s="60"/>
      <c r="H65" s="60" t="s">
        <v>49</v>
      </c>
      <c r="I65" s="117">
        <v>162000000</v>
      </c>
      <c r="J65" s="27"/>
    </row>
    <row r="66" spans="1:10" ht="18" customHeight="1">
      <c r="A66" s="62">
        <v>6</v>
      </c>
      <c r="B66" s="568" t="s">
        <v>179</v>
      </c>
      <c r="C66" s="568"/>
      <c r="D66" s="568"/>
      <c r="E66" s="568"/>
      <c r="F66" s="568"/>
      <c r="G66" s="60"/>
      <c r="H66" s="62" t="s">
        <v>49</v>
      </c>
      <c r="I66" s="46">
        <v>15677811000</v>
      </c>
      <c r="J66" s="27"/>
    </row>
    <row r="67" spans="1:10" ht="18" customHeight="1">
      <c r="A67" s="62">
        <v>7</v>
      </c>
      <c r="B67" s="568" t="s">
        <v>73</v>
      </c>
      <c r="C67" s="568"/>
      <c r="D67" s="568"/>
      <c r="E67" s="568"/>
      <c r="F67" s="568"/>
      <c r="G67" s="62"/>
      <c r="H67" s="62" t="s">
        <v>49</v>
      </c>
      <c r="I67" s="46">
        <v>200000000</v>
      </c>
      <c r="J67" s="27"/>
    </row>
    <row r="68" spans="1:10" ht="18" customHeight="1">
      <c r="A68" s="60">
        <v>8</v>
      </c>
      <c r="B68" s="107" t="s">
        <v>192</v>
      </c>
      <c r="C68" s="107"/>
      <c r="D68" s="107"/>
      <c r="E68" s="107"/>
      <c r="F68" s="107"/>
      <c r="G68" s="60"/>
      <c r="H68" s="60" t="s">
        <v>49</v>
      </c>
      <c r="I68" s="117">
        <v>133000000</v>
      </c>
      <c r="J68" s="27"/>
    </row>
    <row r="69" spans="1:10" ht="18" customHeight="1">
      <c r="A69" s="62">
        <v>9</v>
      </c>
      <c r="B69" s="27" t="s">
        <v>180</v>
      </c>
      <c r="C69" s="27"/>
      <c r="D69" s="59"/>
      <c r="E69" s="27"/>
      <c r="F69" s="27"/>
      <c r="G69" s="27"/>
      <c r="H69" s="60" t="s">
        <v>49</v>
      </c>
      <c r="I69" s="117">
        <v>75000000</v>
      </c>
      <c r="J69" s="27"/>
    </row>
    <row r="70" spans="1:10" ht="18" customHeight="1">
      <c r="A70" s="60">
        <v>10</v>
      </c>
      <c r="B70" s="568" t="s">
        <v>193</v>
      </c>
      <c r="C70" s="568"/>
      <c r="D70" s="568"/>
      <c r="E70" s="568"/>
      <c r="F70" s="568"/>
      <c r="G70" s="105"/>
      <c r="H70" s="60" t="s">
        <v>49</v>
      </c>
      <c r="I70" s="110">
        <v>60000000</v>
      </c>
      <c r="J70" s="27"/>
    </row>
    <row r="71" spans="1:10" ht="18" customHeight="1">
      <c r="A71" s="62">
        <v>11</v>
      </c>
      <c r="B71" s="568" t="s">
        <v>194</v>
      </c>
      <c r="C71" s="568"/>
      <c r="D71" s="568"/>
      <c r="E71" s="568"/>
      <c r="F71" s="568"/>
      <c r="G71" s="62"/>
      <c r="H71" s="60" t="s">
        <v>49</v>
      </c>
      <c r="I71" s="110">
        <v>50000000</v>
      </c>
      <c r="J71" s="27"/>
    </row>
    <row r="72" spans="1:10" ht="18" customHeight="1">
      <c r="A72" s="60">
        <v>12</v>
      </c>
      <c r="B72" s="107" t="s">
        <v>195</v>
      </c>
      <c r="C72" s="107"/>
      <c r="D72" s="59"/>
      <c r="E72" s="27"/>
      <c r="F72" s="60"/>
      <c r="G72" s="60"/>
      <c r="H72" s="60" t="s">
        <v>49</v>
      </c>
      <c r="I72" s="108">
        <v>50000000</v>
      </c>
      <c r="J72" s="27"/>
    </row>
    <row r="73" spans="1:10" ht="18" customHeight="1">
      <c r="A73" s="60"/>
      <c r="B73" s="107" t="s">
        <v>196</v>
      </c>
      <c r="C73" s="107"/>
      <c r="D73" s="59"/>
      <c r="E73" s="27"/>
      <c r="F73" s="60"/>
      <c r="G73" s="60"/>
      <c r="H73" s="60" t="s">
        <v>49</v>
      </c>
      <c r="I73" s="108">
        <v>15000000</v>
      </c>
      <c r="J73" s="27"/>
    </row>
    <row r="74" spans="1:10" ht="18" customHeight="1">
      <c r="A74" s="62">
        <v>13</v>
      </c>
      <c r="B74" s="120" t="s">
        <v>141</v>
      </c>
      <c r="C74" s="120"/>
      <c r="D74" s="59"/>
      <c r="E74" s="27"/>
      <c r="F74" s="60"/>
      <c r="G74" s="60"/>
      <c r="H74" s="60" t="s">
        <v>49</v>
      </c>
      <c r="I74" s="108">
        <v>3295000000</v>
      </c>
      <c r="J74" s="27"/>
    </row>
    <row r="75" spans="1:10" ht="18" customHeight="1">
      <c r="A75" s="60">
        <v>14</v>
      </c>
      <c r="B75" s="51" t="s">
        <v>74</v>
      </c>
      <c r="C75" s="51"/>
      <c r="D75" s="59"/>
      <c r="E75" s="27"/>
      <c r="F75" s="60"/>
      <c r="G75" s="60"/>
      <c r="H75" s="60" t="s">
        <v>49</v>
      </c>
      <c r="I75" s="108">
        <v>1265600000</v>
      </c>
      <c r="J75" s="27"/>
    </row>
    <row r="76" spans="1:10" ht="18" customHeight="1">
      <c r="A76" s="109"/>
      <c r="B76" s="51"/>
      <c r="C76" s="51"/>
      <c r="D76" s="59"/>
      <c r="E76" s="27"/>
      <c r="F76" s="60"/>
      <c r="G76" s="60"/>
      <c r="H76" s="60"/>
      <c r="I76" s="108"/>
      <c r="J76" s="27"/>
    </row>
    <row r="77" spans="1:10" ht="18" customHeight="1">
      <c r="A77" s="27"/>
      <c r="B77" s="566"/>
      <c r="C77" s="566"/>
      <c r="D77" s="566"/>
      <c r="E77" s="566"/>
      <c r="F77" s="566"/>
      <c r="G77" s="566"/>
      <c r="H77" s="94"/>
      <c r="I77" s="121"/>
      <c r="J77" s="27"/>
    </row>
    <row r="78" spans="1:10" ht="18" customHeight="1">
      <c r="A78" s="27"/>
      <c r="B78" s="27"/>
      <c r="C78" s="27"/>
      <c r="D78" s="59"/>
      <c r="E78" s="27"/>
      <c r="F78" s="27"/>
      <c r="G78" s="27"/>
      <c r="H78" s="27"/>
      <c r="I78" s="27"/>
      <c r="J78" s="27"/>
    </row>
    <row r="79" spans="1:10" ht="15.75">
      <c r="A79" s="27"/>
      <c r="B79" s="27"/>
      <c r="C79" s="27"/>
      <c r="D79" s="59"/>
      <c r="E79" s="27"/>
      <c r="F79" s="27"/>
      <c r="G79" s="589" t="s">
        <v>185</v>
      </c>
      <c r="H79" s="589"/>
      <c r="I79" s="589"/>
      <c r="J79" s="589"/>
    </row>
    <row r="80" spans="1:10" ht="15.75">
      <c r="A80" s="27"/>
      <c r="B80" s="27"/>
      <c r="C80" s="27"/>
      <c r="D80" s="59"/>
      <c r="E80" s="27"/>
      <c r="F80" s="27"/>
      <c r="G80" s="27"/>
      <c r="H80" s="27"/>
      <c r="I80" s="27"/>
      <c r="J80" s="27"/>
    </row>
    <row r="81" spans="1:10" ht="15.75">
      <c r="A81" s="566"/>
      <c r="B81" s="566"/>
      <c r="C81" s="566"/>
      <c r="D81" s="566"/>
      <c r="E81" s="27"/>
      <c r="F81" s="27"/>
      <c r="G81" s="566" t="s">
        <v>76</v>
      </c>
      <c r="H81" s="566"/>
      <c r="I81" s="566"/>
      <c r="J81" s="566"/>
    </row>
    <row r="82" spans="1:10" ht="15.75">
      <c r="A82" s="27"/>
      <c r="B82" s="27"/>
      <c r="C82" s="27"/>
      <c r="D82" s="59"/>
      <c r="E82" s="27"/>
      <c r="F82" s="27"/>
      <c r="G82" s="565" t="s">
        <v>77</v>
      </c>
      <c r="H82" s="565"/>
      <c r="I82" s="565"/>
      <c r="J82" s="565"/>
    </row>
    <row r="83" spans="1:10" ht="15.75">
      <c r="A83" s="27"/>
      <c r="B83" s="27"/>
      <c r="C83" s="27"/>
      <c r="D83" s="59"/>
      <c r="E83" s="27"/>
      <c r="F83" s="27"/>
      <c r="G83" s="27"/>
      <c r="H83" s="27"/>
      <c r="I83" s="27"/>
      <c r="J83" s="27"/>
    </row>
    <row r="84" spans="1:10" ht="15.75">
      <c r="A84" s="27"/>
      <c r="B84" s="27"/>
      <c r="C84" s="27"/>
      <c r="D84" s="59"/>
      <c r="E84" s="27"/>
      <c r="F84" s="27"/>
      <c r="G84" s="27"/>
      <c r="H84" s="27"/>
      <c r="I84" s="27"/>
      <c r="J84" s="27"/>
    </row>
    <row r="85" spans="1:10" ht="15.75">
      <c r="A85" s="27"/>
      <c r="B85" s="27"/>
      <c r="C85" s="27"/>
      <c r="D85" s="59"/>
      <c r="E85" s="27"/>
      <c r="F85" s="27"/>
      <c r="G85" s="27"/>
      <c r="H85" s="27"/>
      <c r="I85" s="27"/>
      <c r="J85" s="27"/>
    </row>
    <row r="86" spans="1:10" ht="15.75">
      <c r="A86" s="27"/>
      <c r="B86" s="27"/>
      <c r="C86" s="27"/>
      <c r="D86" s="59"/>
      <c r="E86" s="27"/>
      <c r="F86" s="27"/>
      <c r="G86" s="27"/>
      <c r="H86" s="27"/>
      <c r="I86" s="27"/>
      <c r="J86" s="27"/>
    </row>
    <row r="87" spans="1:10" ht="15.75">
      <c r="A87" s="566"/>
      <c r="B87" s="566"/>
      <c r="C87" s="566"/>
      <c r="D87" s="566"/>
      <c r="E87" s="27"/>
      <c r="F87" s="27"/>
      <c r="G87" s="590" t="s">
        <v>189</v>
      </c>
      <c r="H87" s="590"/>
      <c r="I87" s="590"/>
      <c r="J87" s="590"/>
    </row>
    <row r="88" spans="1:10" ht="15.75">
      <c r="A88" s="27"/>
      <c r="B88" s="27"/>
      <c r="C88" s="27"/>
      <c r="D88" s="59"/>
      <c r="E88" s="27"/>
      <c r="F88" s="27"/>
      <c r="G88" s="588" t="s">
        <v>79</v>
      </c>
      <c r="H88" s="588"/>
      <c r="I88" s="588"/>
      <c r="J88" s="588"/>
    </row>
    <row r="89" spans="1:10" ht="15.75">
      <c r="A89" s="27"/>
      <c r="B89" s="27"/>
      <c r="C89" s="27"/>
      <c r="D89" s="59"/>
      <c r="E89" s="27"/>
      <c r="F89" s="27"/>
      <c r="G89" s="588" t="s">
        <v>190</v>
      </c>
      <c r="H89" s="588"/>
      <c r="I89" s="588"/>
      <c r="J89" s="588"/>
    </row>
    <row r="90" spans="1:10" ht="15.75">
      <c r="A90" s="27"/>
      <c r="B90" s="27"/>
      <c r="C90" s="27"/>
      <c r="D90" s="59"/>
      <c r="E90" s="27"/>
      <c r="F90" s="27"/>
      <c r="G90" s="27"/>
      <c r="H90" s="27"/>
      <c r="I90" s="27"/>
      <c r="J90" s="27"/>
    </row>
    <row r="91" spans="1:10" ht="15.75">
      <c r="A91" s="27"/>
      <c r="B91" s="27"/>
      <c r="C91" s="27"/>
      <c r="D91" s="59"/>
      <c r="E91" s="27"/>
      <c r="F91" s="27"/>
      <c r="G91" s="27"/>
      <c r="H91" s="27"/>
      <c r="I91" s="27"/>
      <c r="J91" s="27"/>
    </row>
    <row r="92" spans="1:10">
      <c r="A92" s="98"/>
      <c r="B92" s="98"/>
      <c r="C92" s="98"/>
      <c r="D92" s="99"/>
      <c r="E92" s="98"/>
      <c r="F92" s="98"/>
      <c r="G92" s="98"/>
      <c r="H92" s="98"/>
      <c r="I92" s="98"/>
      <c r="J92" s="98"/>
    </row>
    <row r="94" spans="1:10" ht="15.75">
      <c r="A94" s="566" t="s">
        <v>177</v>
      </c>
      <c r="B94" s="566"/>
      <c r="C94" s="566"/>
      <c r="D94" s="566"/>
      <c r="E94" s="566"/>
      <c r="F94" s="566"/>
      <c r="G94" s="566"/>
      <c r="H94" s="566"/>
      <c r="I94" s="566"/>
      <c r="J94" s="566"/>
    </row>
    <row r="95" spans="1:10" ht="15.75">
      <c r="A95" s="566" t="s">
        <v>154</v>
      </c>
      <c r="B95" s="566"/>
      <c r="C95" s="566"/>
      <c r="D95" s="566"/>
      <c r="E95" s="566"/>
      <c r="F95" s="566"/>
      <c r="G95" s="566"/>
      <c r="H95" s="566"/>
      <c r="I95" s="566"/>
      <c r="J95" s="566"/>
    </row>
    <row r="96" spans="1:10" ht="15.75">
      <c r="A96" s="566" t="s">
        <v>0</v>
      </c>
      <c r="B96" s="566"/>
      <c r="C96" s="566"/>
      <c r="D96" s="566"/>
      <c r="E96" s="566"/>
      <c r="F96" s="566"/>
      <c r="G96" s="566"/>
      <c r="H96" s="566"/>
      <c r="I96" s="566"/>
      <c r="J96" s="566"/>
    </row>
    <row r="97" spans="1:12">
      <c r="A97" s="98"/>
      <c r="B97" s="98"/>
      <c r="C97" s="98"/>
      <c r="D97" s="99"/>
      <c r="E97" s="98"/>
      <c r="F97" s="98"/>
      <c r="G97" s="98"/>
      <c r="H97" s="98"/>
      <c r="I97" s="98"/>
      <c r="J97" s="98"/>
    </row>
    <row r="98" spans="1:12" ht="15.75">
      <c r="A98" s="58" t="s">
        <v>1</v>
      </c>
      <c r="B98" s="63" t="s">
        <v>2</v>
      </c>
      <c r="C98" s="64"/>
      <c r="D98" s="582" t="s">
        <v>3</v>
      </c>
      <c r="E98" s="583"/>
      <c r="F98" s="583"/>
      <c r="G98" s="583"/>
      <c r="H98" s="583"/>
      <c r="I98" s="584"/>
      <c r="J98" s="58" t="s">
        <v>4</v>
      </c>
      <c r="L98" s="21" t="s">
        <v>144</v>
      </c>
    </row>
    <row r="99" spans="1:12" ht="15.75">
      <c r="A99" s="100" t="s">
        <v>5</v>
      </c>
      <c r="B99" s="101" t="s">
        <v>6</v>
      </c>
      <c r="C99" s="102"/>
      <c r="D99" s="582" t="s">
        <v>7</v>
      </c>
      <c r="E99" s="583"/>
      <c r="F99" s="583"/>
      <c r="G99" s="583"/>
      <c r="H99" s="583"/>
      <c r="I99" s="584"/>
      <c r="J99" s="103" t="s">
        <v>8</v>
      </c>
    </row>
    <row r="100" spans="1:12" ht="15">
      <c r="A100" s="65">
        <v>1</v>
      </c>
      <c r="B100" s="66" t="s">
        <v>9</v>
      </c>
      <c r="C100" s="67"/>
      <c r="D100" s="68">
        <v>1</v>
      </c>
      <c r="E100" s="585" t="s">
        <v>10</v>
      </c>
      <c r="F100" s="586"/>
      <c r="G100" s="586"/>
      <c r="H100" s="586"/>
      <c r="I100" s="587"/>
      <c r="J100" s="69">
        <v>1</v>
      </c>
    </row>
    <row r="101" spans="1:12" ht="15">
      <c r="A101" s="70"/>
      <c r="B101" s="71"/>
      <c r="C101" s="72"/>
      <c r="D101" s="70">
        <v>2</v>
      </c>
      <c r="E101" s="569" t="s">
        <v>11</v>
      </c>
      <c r="F101" s="570"/>
      <c r="G101" s="570"/>
      <c r="H101" s="570"/>
      <c r="I101" s="571"/>
      <c r="J101" s="73"/>
    </row>
    <row r="102" spans="1:12" ht="15">
      <c r="A102" s="70"/>
      <c r="B102" s="71"/>
      <c r="C102" s="72"/>
      <c r="D102" s="70"/>
      <c r="E102" s="569" t="s">
        <v>12</v>
      </c>
      <c r="F102" s="570"/>
      <c r="G102" s="570"/>
      <c r="H102" s="570"/>
      <c r="I102" s="571"/>
      <c r="J102" s="69">
        <v>1</v>
      </c>
    </row>
    <row r="103" spans="1:12" ht="15">
      <c r="A103" s="74">
        <v>2</v>
      </c>
      <c r="B103" s="95" t="s">
        <v>13</v>
      </c>
      <c r="C103" s="96"/>
      <c r="D103" s="75"/>
      <c r="E103" s="579" t="s">
        <v>14</v>
      </c>
      <c r="F103" s="580"/>
      <c r="G103" s="580"/>
      <c r="H103" s="580"/>
      <c r="I103" s="581"/>
      <c r="J103" s="73"/>
    </row>
    <row r="104" spans="1:12" ht="15">
      <c r="A104" s="70"/>
      <c r="B104" s="71"/>
      <c r="C104" s="72"/>
      <c r="D104" s="70"/>
      <c r="E104" s="569" t="s">
        <v>15</v>
      </c>
      <c r="F104" s="570"/>
      <c r="G104" s="570"/>
      <c r="H104" s="570"/>
      <c r="I104" s="571"/>
      <c r="J104" s="69">
        <v>1</v>
      </c>
    </row>
    <row r="105" spans="1:12" ht="15">
      <c r="A105" s="70"/>
      <c r="B105" s="71"/>
      <c r="C105" s="72"/>
      <c r="D105" s="74">
        <v>3</v>
      </c>
      <c r="E105" s="569" t="s">
        <v>16</v>
      </c>
      <c r="F105" s="570"/>
      <c r="G105" s="570"/>
      <c r="H105" s="570"/>
      <c r="I105" s="571"/>
      <c r="J105" s="76">
        <v>1</v>
      </c>
    </row>
    <row r="106" spans="1:12" ht="15">
      <c r="A106" s="70"/>
      <c r="B106" s="71"/>
      <c r="C106" s="72"/>
      <c r="D106" s="74">
        <v>4</v>
      </c>
      <c r="E106" s="569" t="s">
        <v>17</v>
      </c>
      <c r="F106" s="570"/>
      <c r="G106" s="570"/>
      <c r="H106" s="570"/>
      <c r="I106" s="571"/>
      <c r="J106" s="69">
        <v>1</v>
      </c>
    </row>
    <row r="107" spans="1:12" ht="15">
      <c r="A107" s="70"/>
      <c r="B107" s="71"/>
      <c r="C107" s="72"/>
      <c r="D107" s="74">
        <v>5</v>
      </c>
      <c r="E107" s="569" t="s">
        <v>18</v>
      </c>
      <c r="F107" s="570"/>
      <c r="G107" s="570"/>
      <c r="H107" s="570"/>
      <c r="I107" s="571"/>
      <c r="J107" s="69">
        <v>1</v>
      </c>
    </row>
    <row r="108" spans="1:12" ht="15">
      <c r="A108" s="70"/>
      <c r="B108" s="71"/>
      <c r="C108" s="72"/>
      <c r="D108" s="74">
        <v>6</v>
      </c>
      <c r="E108" s="77" t="s">
        <v>19</v>
      </c>
      <c r="F108" s="77"/>
      <c r="G108" s="77"/>
      <c r="H108" s="77"/>
      <c r="I108" s="77"/>
      <c r="J108" s="76">
        <v>1</v>
      </c>
    </row>
    <row r="109" spans="1:12" ht="15">
      <c r="A109" s="74">
        <v>3</v>
      </c>
      <c r="B109" s="95" t="s">
        <v>20</v>
      </c>
      <c r="C109" s="96"/>
      <c r="D109" s="75">
        <v>1</v>
      </c>
      <c r="E109" s="579" t="s">
        <v>21</v>
      </c>
      <c r="F109" s="580"/>
      <c r="G109" s="580"/>
      <c r="H109" s="580"/>
      <c r="I109" s="581"/>
      <c r="J109" s="70"/>
    </row>
    <row r="110" spans="1:12" ht="15">
      <c r="A110" s="70"/>
      <c r="B110" s="71"/>
      <c r="C110" s="72"/>
      <c r="D110" s="70"/>
      <c r="E110" s="569" t="s">
        <v>22</v>
      </c>
      <c r="F110" s="570"/>
      <c r="G110" s="570"/>
      <c r="H110" s="570"/>
      <c r="I110" s="571"/>
      <c r="J110" s="78" t="s">
        <v>202</v>
      </c>
    </row>
    <row r="111" spans="1:12" ht="15">
      <c r="A111" s="70"/>
      <c r="B111" s="71"/>
      <c r="C111" s="72"/>
      <c r="D111" s="74"/>
      <c r="E111" s="569" t="s">
        <v>23</v>
      </c>
      <c r="F111" s="570"/>
      <c r="G111" s="570"/>
      <c r="H111" s="570"/>
      <c r="I111" s="571"/>
      <c r="J111" s="79" t="s">
        <v>24</v>
      </c>
    </row>
    <row r="112" spans="1:12" ht="15">
      <c r="A112" s="70"/>
      <c r="B112" s="80"/>
      <c r="C112" s="81"/>
      <c r="D112" s="75"/>
      <c r="E112" s="569" t="s">
        <v>25</v>
      </c>
      <c r="F112" s="570"/>
      <c r="G112" s="570"/>
      <c r="H112" s="570"/>
      <c r="I112" s="571"/>
      <c r="J112" s="79" t="s">
        <v>26</v>
      </c>
    </row>
    <row r="113" spans="1:10" ht="15">
      <c r="A113" s="70"/>
      <c r="B113" s="71"/>
      <c r="C113" s="72"/>
      <c r="D113" s="74"/>
      <c r="E113" s="569" t="s">
        <v>27</v>
      </c>
      <c r="F113" s="570"/>
      <c r="G113" s="570"/>
      <c r="H113" s="570"/>
      <c r="I113" s="571"/>
      <c r="J113" s="82" t="s">
        <v>28</v>
      </c>
    </row>
    <row r="114" spans="1:10" ht="15">
      <c r="A114" s="70"/>
      <c r="B114" s="71"/>
      <c r="C114" s="72"/>
      <c r="D114" s="74"/>
      <c r="E114" s="569" t="s">
        <v>29</v>
      </c>
      <c r="F114" s="570"/>
      <c r="G114" s="570"/>
      <c r="H114" s="570"/>
      <c r="I114" s="571"/>
      <c r="J114" s="83" t="s">
        <v>30</v>
      </c>
    </row>
    <row r="115" spans="1:10" ht="15">
      <c r="A115" s="70"/>
      <c r="B115" s="71"/>
      <c r="C115" s="72"/>
      <c r="D115" s="74"/>
      <c r="E115" s="569" t="s">
        <v>31</v>
      </c>
      <c r="F115" s="570"/>
      <c r="G115" s="570"/>
      <c r="H115" s="570"/>
      <c r="I115" s="571"/>
      <c r="J115" s="83" t="s">
        <v>32</v>
      </c>
    </row>
    <row r="116" spans="1:10" ht="15">
      <c r="A116" s="70"/>
      <c r="B116" s="71"/>
      <c r="C116" s="72"/>
      <c r="D116" s="74"/>
      <c r="E116" s="569"/>
      <c r="F116" s="570"/>
      <c r="G116" s="570"/>
      <c r="H116" s="570"/>
      <c r="I116" s="571"/>
      <c r="J116" s="83"/>
    </row>
    <row r="117" spans="1:10" ht="15">
      <c r="A117" s="74">
        <v>4</v>
      </c>
      <c r="B117" s="95" t="s">
        <v>33</v>
      </c>
      <c r="C117" s="96"/>
      <c r="D117" s="74">
        <v>2</v>
      </c>
      <c r="E117" s="579" t="s">
        <v>34</v>
      </c>
      <c r="F117" s="580"/>
      <c r="G117" s="580"/>
      <c r="H117" s="580"/>
      <c r="I117" s="581"/>
      <c r="J117" s="84">
        <v>5</v>
      </c>
    </row>
    <row r="118" spans="1:10" ht="15">
      <c r="A118" s="70"/>
      <c r="B118" s="71"/>
      <c r="C118" s="72"/>
      <c r="D118" s="74"/>
      <c r="E118" s="569" t="s">
        <v>35</v>
      </c>
      <c r="F118" s="570"/>
      <c r="G118" s="570"/>
      <c r="H118" s="570"/>
      <c r="I118" s="571"/>
      <c r="J118" s="82">
        <v>2</v>
      </c>
    </row>
    <row r="119" spans="1:10" ht="15">
      <c r="A119" s="70"/>
      <c r="B119" s="85"/>
      <c r="C119" s="86"/>
      <c r="D119" s="75"/>
      <c r="E119" s="569" t="s">
        <v>36</v>
      </c>
      <c r="F119" s="570"/>
      <c r="G119" s="570"/>
      <c r="H119" s="570"/>
      <c r="I119" s="571"/>
      <c r="J119" s="79">
        <v>4</v>
      </c>
    </row>
    <row r="120" spans="1:10" ht="30">
      <c r="A120" s="75">
        <v>5</v>
      </c>
      <c r="B120" s="85" t="s">
        <v>37</v>
      </c>
      <c r="C120" s="86"/>
      <c r="D120" s="74">
        <v>3</v>
      </c>
      <c r="E120" s="579" t="s">
        <v>38</v>
      </c>
      <c r="F120" s="580"/>
      <c r="G120" s="580"/>
      <c r="H120" s="580"/>
      <c r="I120" s="581"/>
      <c r="J120" s="104">
        <v>1870420</v>
      </c>
    </row>
    <row r="121" spans="1:10" ht="15">
      <c r="A121" s="70"/>
      <c r="B121" s="71"/>
      <c r="C121" s="72"/>
      <c r="D121" s="74">
        <v>4</v>
      </c>
      <c r="E121" s="569" t="s">
        <v>39</v>
      </c>
      <c r="F121" s="570"/>
      <c r="G121" s="570"/>
      <c r="H121" s="570"/>
      <c r="I121" s="571"/>
      <c r="J121" s="87"/>
    </row>
    <row r="122" spans="1:10" ht="15">
      <c r="A122" s="70"/>
      <c r="B122" s="71"/>
      <c r="C122" s="72"/>
      <c r="D122" s="74"/>
      <c r="E122" s="569" t="s">
        <v>40</v>
      </c>
      <c r="F122" s="570"/>
      <c r="G122" s="570"/>
      <c r="H122" s="570"/>
      <c r="I122" s="571"/>
      <c r="J122" s="82">
        <v>26</v>
      </c>
    </row>
    <row r="123" spans="1:10" ht="15">
      <c r="A123" s="70"/>
      <c r="B123" s="71"/>
      <c r="C123" s="72"/>
      <c r="D123" s="74"/>
      <c r="E123" s="569" t="s">
        <v>41</v>
      </c>
      <c r="F123" s="570"/>
      <c r="G123" s="570"/>
      <c r="H123" s="570"/>
      <c r="I123" s="571"/>
      <c r="J123" s="82">
        <v>14</v>
      </c>
    </row>
    <row r="124" spans="1:10" ht="15">
      <c r="A124" s="70"/>
      <c r="B124" s="71"/>
      <c r="C124" s="72"/>
      <c r="D124" s="74">
        <v>5</v>
      </c>
      <c r="E124" s="569" t="s">
        <v>42</v>
      </c>
      <c r="F124" s="570"/>
      <c r="G124" s="570"/>
      <c r="H124" s="570"/>
      <c r="I124" s="571"/>
      <c r="J124" s="82">
        <v>155</v>
      </c>
    </row>
    <row r="125" spans="1:10" ht="15">
      <c r="A125" s="70"/>
      <c r="B125" s="71"/>
      <c r="C125" s="72"/>
      <c r="D125" s="74">
        <v>6</v>
      </c>
      <c r="E125" s="569" t="s">
        <v>43</v>
      </c>
      <c r="F125" s="570"/>
      <c r="G125" s="570"/>
      <c r="H125" s="570"/>
      <c r="I125" s="571"/>
      <c r="J125" s="88">
        <v>9471</v>
      </c>
    </row>
    <row r="126" spans="1:10" ht="15">
      <c r="A126" s="70"/>
      <c r="B126" s="71"/>
      <c r="C126" s="72"/>
      <c r="D126" s="74">
        <v>7</v>
      </c>
      <c r="E126" s="569" t="s">
        <v>44</v>
      </c>
      <c r="F126" s="570"/>
      <c r="G126" s="570"/>
      <c r="H126" s="570"/>
      <c r="I126" s="571"/>
      <c r="J126" s="88">
        <v>3742020</v>
      </c>
    </row>
    <row r="127" spans="1:10" ht="15">
      <c r="A127" s="97"/>
      <c r="B127" s="89"/>
      <c r="C127" s="90"/>
      <c r="D127" s="91"/>
      <c r="E127" s="572"/>
      <c r="F127" s="573"/>
      <c r="G127" s="573"/>
      <c r="H127" s="573"/>
      <c r="I127" s="573"/>
      <c r="J127" s="574"/>
    </row>
    <row r="128" spans="1:10" ht="15">
      <c r="A128" s="92"/>
      <c r="B128" s="92"/>
      <c r="C128" s="92"/>
      <c r="D128" s="93"/>
      <c r="E128" s="93"/>
      <c r="F128" s="93"/>
      <c r="G128" s="93"/>
      <c r="H128" s="93"/>
      <c r="I128" s="93"/>
      <c r="J128" s="93"/>
    </row>
    <row r="129" spans="1:10" ht="15">
      <c r="A129" s="92"/>
      <c r="B129" s="92"/>
      <c r="C129" s="92"/>
      <c r="D129" s="93"/>
      <c r="E129" s="93"/>
      <c r="F129" s="93"/>
      <c r="G129" s="93"/>
      <c r="H129" s="93"/>
      <c r="I129" s="93"/>
      <c r="J129" s="93"/>
    </row>
    <row r="130" spans="1:10" ht="15.75">
      <c r="A130" s="27"/>
      <c r="B130" s="61" t="s">
        <v>45</v>
      </c>
      <c r="C130" s="61"/>
      <c r="D130" s="59"/>
      <c r="E130" s="27"/>
      <c r="F130" s="27"/>
      <c r="G130" s="27"/>
      <c r="H130" s="27"/>
      <c r="I130" s="61" t="s">
        <v>46</v>
      </c>
      <c r="J130" s="61" t="s">
        <v>47</v>
      </c>
    </row>
    <row r="131" spans="1:10" ht="15.75">
      <c r="A131" s="27"/>
      <c r="B131" s="27"/>
      <c r="C131" s="27"/>
      <c r="D131" s="59"/>
      <c r="E131" s="27"/>
      <c r="F131" s="27"/>
      <c r="G131" s="27"/>
      <c r="H131" s="27"/>
      <c r="I131" s="27"/>
      <c r="J131" s="61"/>
    </row>
    <row r="132" spans="1:10" ht="15.75">
      <c r="A132" s="51"/>
      <c r="B132" s="575" t="s">
        <v>48</v>
      </c>
      <c r="C132" s="575"/>
      <c r="D132" s="575"/>
      <c r="E132" s="575"/>
      <c r="F132" s="575"/>
      <c r="G132" s="105"/>
      <c r="H132" s="105" t="s">
        <v>49</v>
      </c>
      <c r="I132" s="106">
        <f>SUM(I133:I139)</f>
        <v>1875000000</v>
      </c>
      <c r="J132" s="27"/>
    </row>
    <row r="133" spans="1:10" ht="15.75">
      <c r="A133" s="60">
        <v>1</v>
      </c>
      <c r="B133" s="107" t="s">
        <v>50</v>
      </c>
      <c r="C133" s="107"/>
      <c r="D133" s="59"/>
      <c r="E133" s="27"/>
      <c r="F133" s="60"/>
      <c r="G133" s="60"/>
      <c r="H133" s="60" t="s">
        <v>49</v>
      </c>
      <c r="I133" s="108">
        <v>700000000</v>
      </c>
      <c r="J133" s="27"/>
    </row>
    <row r="134" spans="1:10" ht="15.75">
      <c r="A134" s="60">
        <v>2</v>
      </c>
      <c r="B134" s="107" t="s">
        <v>51</v>
      </c>
      <c r="C134" s="107"/>
      <c r="D134" s="59"/>
      <c r="E134" s="27"/>
      <c r="F134" s="60"/>
      <c r="G134" s="60"/>
      <c r="H134" s="60" t="s">
        <v>49</v>
      </c>
      <c r="I134" s="108">
        <v>140000000</v>
      </c>
      <c r="J134" s="27"/>
    </row>
    <row r="135" spans="1:10" ht="15.75">
      <c r="A135" s="60">
        <v>3</v>
      </c>
      <c r="B135" s="107" t="s">
        <v>52</v>
      </c>
      <c r="C135" s="107"/>
      <c r="D135" s="59"/>
      <c r="E135" s="27"/>
      <c r="F135" s="60"/>
      <c r="G135" s="60"/>
      <c r="H135" s="60" t="s">
        <v>49</v>
      </c>
      <c r="I135" s="108">
        <v>335000000</v>
      </c>
      <c r="J135" s="27"/>
    </row>
    <row r="136" spans="1:10" ht="15.75">
      <c r="A136" s="60">
        <v>4</v>
      </c>
      <c r="B136" s="107" t="s">
        <v>53</v>
      </c>
      <c r="C136" s="107"/>
      <c r="D136" s="59"/>
      <c r="E136" s="27"/>
      <c r="F136" s="60"/>
      <c r="G136" s="60"/>
      <c r="H136" s="60" t="s">
        <v>49</v>
      </c>
      <c r="I136" s="108">
        <v>20000000</v>
      </c>
      <c r="J136" s="27"/>
    </row>
    <row r="137" spans="1:10" ht="15.75">
      <c r="A137" s="60">
        <v>5</v>
      </c>
      <c r="B137" s="111" t="s">
        <v>54</v>
      </c>
      <c r="C137" s="111"/>
      <c r="D137" s="59"/>
      <c r="E137" s="27"/>
      <c r="F137" s="60"/>
      <c r="G137" s="60"/>
      <c r="H137" s="60" t="s">
        <v>49</v>
      </c>
      <c r="I137" s="108">
        <v>20000000</v>
      </c>
      <c r="J137" s="27"/>
    </row>
    <row r="138" spans="1:10" ht="15.75">
      <c r="A138" s="62">
        <v>6</v>
      </c>
      <c r="B138" s="568" t="s">
        <v>55</v>
      </c>
      <c r="C138" s="568"/>
      <c r="D138" s="568"/>
      <c r="E138" s="568"/>
      <c r="F138" s="568"/>
      <c r="G138" s="62"/>
      <c r="H138" s="62" t="s">
        <v>49</v>
      </c>
      <c r="I138" s="110">
        <v>10000000</v>
      </c>
      <c r="J138" s="27"/>
    </row>
    <row r="139" spans="1:10" ht="15.75">
      <c r="A139" s="60">
        <v>7</v>
      </c>
      <c r="B139" s="107" t="s">
        <v>181</v>
      </c>
      <c r="C139" s="107"/>
      <c r="D139" s="59"/>
      <c r="E139" s="60"/>
      <c r="F139" s="60"/>
      <c r="G139" s="60"/>
      <c r="H139" s="60" t="s">
        <v>49</v>
      </c>
      <c r="I139" s="108">
        <v>650000000</v>
      </c>
      <c r="J139" s="27"/>
    </row>
    <row r="140" spans="1:10" ht="15.75">
      <c r="A140" s="60"/>
      <c r="B140" s="107"/>
      <c r="C140" s="107"/>
      <c r="D140" s="59"/>
      <c r="E140" s="60"/>
      <c r="F140" s="60"/>
      <c r="G140" s="60"/>
      <c r="H140" s="60"/>
      <c r="I140" s="108"/>
      <c r="J140" s="27"/>
    </row>
    <row r="141" spans="1:10" ht="15.75">
      <c r="A141" s="60"/>
      <c r="B141" s="112" t="s">
        <v>56</v>
      </c>
      <c r="C141" s="107"/>
      <c r="D141" s="59"/>
      <c r="E141" s="60"/>
      <c r="F141" s="60"/>
      <c r="G141" s="60"/>
      <c r="H141" s="60"/>
      <c r="I141" s="106">
        <f>I142+I143+I144+I145+I146+I147+I148+I149</f>
        <v>3345820000</v>
      </c>
      <c r="J141" s="27"/>
    </row>
    <row r="142" spans="1:10" ht="15.75">
      <c r="A142" s="113">
        <v>1</v>
      </c>
      <c r="B142" s="27" t="s">
        <v>57</v>
      </c>
      <c r="C142" s="27"/>
      <c r="D142" s="59"/>
      <c r="E142" s="27"/>
      <c r="F142" s="27"/>
      <c r="G142" s="27"/>
      <c r="H142" s="114" t="s">
        <v>49</v>
      </c>
      <c r="I142" s="110">
        <v>2442020000</v>
      </c>
      <c r="J142" s="27"/>
    </row>
    <row r="143" spans="1:10" ht="31.5">
      <c r="A143" s="115">
        <v>2</v>
      </c>
      <c r="B143" s="116" t="s">
        <v>58</v>
      </c>
      <c r="C143" s="116"/>
      <c r="D143" s="59"/>
      <c r="E143" s="27"/>
      <c r="F143" s="27"/>
      <c r="G143" s="27"/>
      <c r="H143" s="27" t="s">
        <v>59</v>
      </c>
      <c r="I143" s="108">
        <v>150000000</v>
      </c>
      <c r="J143" s="27"/>
    </row>
    <row r="144" spans="1:10" ht="15.75">
      <c r="A144" s="59">
        <v>3</v>
      </c>
      <c r="B144" s="27" t="s">
        <v>60</v>
      </c>
      <c r="C144" s="27"/>
      <c r="D144" s="59"/>
      <c r="E144" s="27"/>
      <c r="F144" s="27"/>
      <c r="G144" s="27"/>
      <c r="H144" s="27" t="s">
        <v>59</v>
      </c>
      <c r="I144" s="117">
        <v>310000000</v>
      </c>
      <c r="J144" s="27"/>
    </row>
    <row r="145" spans="1:10" ht="31.5">
      <c r="A145" s="118">
        <v>4</v>
      </c>
      <c r="B145" s="116" t="s">
        <v>61</v>
      </c>
      <c r="C145" s="27"/>
      <c r="D145" s="59"/>
      <c r="E145" s="27"/>
      <c r="F145" s="27"/>
      <c r="G145" s="27"/>
      <c r="H145" s="27" t="s">
        <v>59</v>
      </c>
      <c r="I145" s="117">
        <v>206300000</v>
      </c>
      <c r="J145" s="27"/>
    </row>
    <row r="146" spans="1:10" ht="15.75">
      <c r="A146" s="59">
        <v>5</v>
      </c>
      <c r="B146" s="27" t="s">
        <v>62</v>
      </c>
      <c r="C146" s="27"/>
      <c r="D146" s="59"/>
      <c r="E146" s="27"/>
      <c r="F146" s="27"/>
      <c r="G146" s="27"/>
      <c r="H146" s="27" t="s">
        <v>59</v>
      </c>
      <c r="I146" s="117">
        <v>20000000</v>
      </c>
      <c r="J146" s="27"/>
    </row>
    <row r="147" spans="1:10" ht="15.75">
      <c r="A147" s="59">
        <v>6</v>
      </c>
      <c r="B147" s="27" t="s">
        <v>63</v>
      </c>
      <c r="C147" s="27"/>
      <c r="D147" s="59"/>
      <c r="E147" s="27"/>
      <c r="F147" s="27"/>
      <c r="G147" s="27"/>
      <c r="H147" s="27" t="s">
        <v>59</v>
      </c>
      <c r="I147" s="117">
        <v>17500000</v>
      </c>
      <c r="J147" s="27"/>
    </row>
    <row r="148" spans="1:10" ht="19.5" customHeight="1">
      <c r="A148" s="59">
        <v>7</v>
      </c>
      <c r="B148" s="568" t="s">
        <v>64</v>
      </c>
      <c r="C148" s="568"/>
      <c r="D148" s="568"/>
      <c r="E148" s="568"/>
      <c r="F148" s="568"/>
      <c r="G148" s="119"/>
      <c r="H148" s="27" t="s">
        <v>59</v>
      </c>
      <c r="I148" s="46">
        <v>20000000</v>
      </c>
      <c r="J148" s="27"/>
    </row>
    <row r="149" spans="1:10" ht="15.75">
      <c r="A149" s="59">
        <v>8</v>
      </c>
      <c r="B149" s="107" t="s">
        <v>65</v>
      </c>
      <c r="C149" s="107"/>
      <c r="D149" s="59"/>
      <c r="E149" s="27"/>
      <c r="F149" s="117"/>
      <c r="G149" s="117"/>
      <c r="H149" s="27" t="s">
        <v>59</v>
      </c>
      <c r="I149" s="117">
        <v>180000000</v>
      </c>
      <c r="J149" s="27"/>
    </row>
    <row r="150" spans="1:10" ht="15.75">
      <c r="A150" s="27"/>
      <c r="B150" s="27"/>
      <c r="C150" s="27"/>
      <c r="D150" s="59"/>
      <c r="E150" s="27"/>
      <c r="F150" s="27"/>
      <c r="G150" s="27"/>
      <c r="H150" s="27"/>
      <c r="I150" s="27"/>
      <c r="J150" s="27"/>
    </row>
    <row r="151" spans="1:10" ht="15.75">
      <c r="A151" s="51"/>
      <c r="B151" s="576" t="s">
        <v>66</v>
      </c>
      <c r="C151" s="576"/>
      <c r="D151" s="576"/>
      <c r="E151" s="576"/>
      <c r="F151" s="576"/>
      <c r="G151" s="60"/>
      <c r="H151" s="60"/>
      <c r="I151" s="106">
        <f>I152+I153+I154+I155+I156+I157+I158+I159+I160+I161+I162+I163+I164+I165+I166</f>
        <v>21628411000</v>
      </c>
      <c r="J151" s="27"/>
    </row>
    <row r="152" spans="1:10" ht="15.75">
      <c r="A152" s="60">
        <v>1</v>
      </c>
      <c r="B152" s="577" t="s">
        <v>67</v>
      </c>
      <c r="C152" s="577"/>
      <c r="D152" s="577"/>
      <c r="E152" s="577"/>
      <c r="F152" s="577"/>
      <c r="G152" s="94"/>
      <c r="H152" s="94" t="s">
        <v>49</v>
      </c>
      <c r="I152" s="117">
        <v>20000000</v>
      </c>
      <c r="J152" s="27"/>
    </row>
    <row r="153" spans="1:10" ht="15.75">
      <c r="A153" s="60">
        <v>2</v>
      </c>
      <c r="B153" s="120" t="s">
        <v>68</v>
      </c>
      <c r="C153" s="120"/>
      <c r="D153" s="59"/>
      <c r="E153" s="27"/>
      <c r="F153" s="60"/>
      <c r="G153" s="60"/>
      <c r="H153" s="60" t="s">
        <v>49</v>
      </c>
      <c r="I153" s="117">
        <v>15000000</v>
      </c>
      <c r="J153" s="27"/>
    </row>
    <row r="154" spans="1:10" ht="15.75">
      <c r="A154" s="60">
        <v>3</v>
      </c>
      <c r="B154" s="111" t="s">
        <v>191</v>
      </c>
      <c r="C154" s="111"/>
      <c r="D154" s="59"/>
      <c r="E154" s="27"/>
      <c r="F154" s="60"/>
      <c r="G154" s="60"/>
      <c r="H154" s="60" t="s">
        <v>49</v>
      </c>
      <c r="I154" s="117">
        <v>400000000</v>
      </c>
      <c r="J154" s="27"/>
    </row>
    <row r="155" spans="1:10" ht="15.75">
      <c r="A155" s="62">
        <v>4</v>
      </c>
      <c r="B155" s="568" t="s">
        <v>70</v>
      </c>
      <c r="C155" s="568"/>
      <c r="D155" s="568"/>
      <c r="E155" s="568"/>
      <c r="F155" s="568"/>
      <c r="G155" s="60"/>
      <c r="H155" s="62" t="s">
        <v>49</v>
      </c>
      <c r="I155" s="46">
        <v>210000000</v>
      </c>
      <c r="J155" s="27"/>
    </row>
    <row r="156" spans="1:10" ht="15.75">
      <c r="A156" s="60">
        <v>5</v>
      </c>
      <c r="B156" s="578" t="s">
        <v>71</v>
      </c>
      <c r="C156" s="578"/>
      <c r="D156" s="578"/>
      <c r="E156" s="578"/>
      <c r="F156" s="578"/>
      <c r="G156" s="60"/>
      <c r="H156" s="60" t="s">
        <v>49</v>
      </c>
      <c r="I156" s="117">
        <v>162000000</v>
      </c>
      <c r="J156" s="27"/>
    </row>
    <row r="157" spans="1:10" ht="15.75">
      <c r="A157" s="62">
        <v>6</v>
      </c>
      <c r="B157" s="568" t="s">
        <v>179</v>
      </c>
      <c r="C157" s="568"/>
      <c r="D157" s="568"/>
      <c r="E157" s="568"/>
      <c r="F157" s="568"/>
      <c r="G157" s="60"/>
      <c r="H157" s="62" t="s">
        <v>49</v>
      </c>
      <c r="I157" s="46">
        <v>15677811000</v>
      </c>
      <c r="J157" s="27"/>
    </row>
    <row r="158" spans="1:10" ht="15.75">
      <c r="A158" s="62">
        <v>7</v>
      </c>
      <c r="B158" s="568" t="s">
        <v>73</v>
      </c>
      <c r="C158" s="568"/>
      <c r="D158" s="568"/>
      <c r="E158" s="568"/>
      <c r="F158" s="568"/>
      <c r="G158" s="62"/>
      <c r="H158" s="62" t="s">
        <v>49</v>
      </c>
      <c r="I158" s="46">
        <v>200000000</v>
      </c>
      <c r="J158" s="27"/>
    </row>
    <row r="159" spans="1:10" ht="15.75">
      <c r="A159" s="60">
        <v>8</v>
      </c>
      <c r="B159" s="107" t="s">
        <v>192</v>
      </c>
      <c r="C159" s="107"/>
      <c r="D159" s="107"/>
      <c r="E159" s="107"/>
      <c r="F159" s="107"/>
      <c r="G159" s="60"/>
      <c r="H159" s="60" t="s">
        <v>49</v>
      </c>
      <c r="I159" s="117">
        <v>133000000</v>
      </c>
      <c r="J159" s="27"/>
    </row>
    <row r="160" spans="1:10" ht="15.75">
      <c r="A160" s="62">
        <v>9</v>
      </c>
      <c r="B160" s="27" t="s">
        <v>180</v>
      </c>
      <c r="C160" s="27"/>
      <c r="D160" s="59"/>
      <c r="E160" s="27"/>
      <c r="F160" s="27"/>
      <c r="G160" s="27"/>
      <c r="H160" s="60" t="s">
        <v>49</v>
      </c>
      <c r="I160" s="117">
        <v>75000000</v>
      </c>
      <c r="J160" s="27"/>
    </row>
    <row r="161" spans="1:12" ht="15.75">
      <c r="A161" s="60">
        <v>10</v>
      </c>
      <c r="B161" s="568" t="s">
        <v>193</v>
      </c>
      <c r="C161" s="568"/>
      <c r="D161" s="568"/>
      <c r="E161" s="568"/>
      <c r="F161" s="568"/>
      <c r="G161" s="105"/>
      <c r="H161" s="60" t="s">
        <v>49</v>
      </c>
      <c r="I161" s="110">
        <v>60000000</v>
      </c>
      <c r="J161" s="27"/>
    </row>
    <row r="162" spans="1:12" ht="15.75">
      <c r="A162" s="62">
        <v>11</v>
      </c>
      <c r="B162" s="568" t="s">
        <v>194</v>
      </c>
      <c r="C162" s="568"/>
      <c r="D162" s="568"/>
      <c r="E162" s="568"/>
      <c r="F162" s="568"/>
      <c r="G162" s="62"/>
      <c r="H162" s="60" t="s">
        <v>49</v>
      </c>
      <c r="I162" s="110">
        <v>50000000</v>
      </c>
      <c r="J162" s="27"/>
    </row>
    <row r="163" spans="1:12" ht="15.75">
      <c r="A163" s="60">
        <v>12</v>
      </c>
      <c r="B163" s="107" t="s">
        <v>195</v>
      </c>
      <c r="C163" s="107"/>
      <c r="D163" s="59"/>
      <c r="E163" s="27"/>
      <c r="F163" s="60"/>
      <c r="G163" s="60"/>
      <c r="H163" s="60" t="s">
        <v>49</v>
      </c>
      <c r="I163" s="108">
        <v>50000000</v>
      </c>
      <c r="J163" s="27"/>
    </row>
    <row r="164" spans="1:12" ht="15.75">
      <c r="A164" s="60">
        <v>13</v>
      </c>
      <c r="B164" s="107" t="s">
        <v>196</v>
      </c>
      <c r="C164" s="107"/>
      <c r="D164" s="59"/>
      <c r="E164" s="27"/>
      <c r="F164" s="60"/>
      <c r="G164" s="60"/>
      <c r="H164" s="60" t="s">
        <v>49</v>
      </c>
      <c r="I164" s="108">
        <v>15000000</v>
      </c>
      <c r="J164" s="27"/>
    </row>
    <row r="165" spans="1:12" ht="15.75">
      <c r="A165" s="62">
        <v>14</v>
      </c>
      <c r="B165" s="120" t="s">
        <v>141</v>
      </c>
      <c r="C165" s="120"/>
      <c r="D165" s="59"/>
      <c r="E165" s="27"/>
      <c r="F165" s="60"/>
      <c r="G165" s="60"/>
      <c r="H165" s="60" t="s">
        <v>49</v>
      </c>
      <c r="I165" s="108">
        <v>3295000000</v>
      </c>
      <c r="J165" s="27"/>
    </row>
    <row r="166" spans="1:12" ht="15.75">
      <c r="A166" s="60">
        <v>15</v>
      </c>
      <c r="B166" s="51" t="s">
        <v>74</v>
      </c>
      <c r="C166" s="51"/>
      <c r="D166" s="59"/>
      <c r="E166" s="27"/>
      <c r="F166" s="60"/>
      <c r="G166" s="60"/>
      <c r="H166" s="60" t="s">
        <v>49</v>
      </c>
      <c r="I166" s="108">
        <v>1265600000</v>
      </c>
      <c r="J166" s="27"/>
    </row>
    <row r="167" spans="1:12" ht="15.75">
      <c r="A167" s="60"/>
      <c r="B167" s="51"/>
      <c r="C167" s="51"/>
      <c r="D167" s="59"/>
      <c r="E167" s="27"/>
      <c r="F167" s="60"/>
      <c r="G167" s="60"/>
      <c r="H167" s="60"/>
      <c r="I167" s="108"/>
      <c r="J167" s="27"/>
    </row>
    <row r="168" spans="1:12" ht="15.75">
      <c r="A168" s="60"/>
      <c r="B168" s="51"/>
      <c r="C168" s="51"/>
      <c r="D168" s="59"/>
      <c r="E168" s="27"/>
      <c r="F168" s="60"/>
      <c r="G168" s="60"/>
      <c r="H168" s="60"/>
      <c r="I168" s="108"/>
      <c r="J168" s="27"/>
    </row>
    <row r="169" spans="1:12" ht="15.75">
      <c r="A169" s="60"/>
      <c r="B169" s="51"/>
      <c r="C169" s="51"/>
      <c r="D169" s="59"/>
      <c r="E169" s="27"/>
      <c r="F169" s="60"/>
      <c r="G169" s="60"/>
      <c r="H169" s="60"/>
      <c r="I169" s="108"/>
      <c r="J169" s="27"/>
    </row>
    <row r="170" spans="1:12" ht="15.75">
      <c r="A170" s="27"/>
      <c r="B170" s="27"/>
      <c r="C170" s="27"/>
      <c r="D170" s="59"/>
      <c r="E170" s="27"/>
      <c r="F170" s="27"/>
      <c r="G170" s="565" t="s">
        <v>77</v>
      </c>
      <c r="H170" s="565"/>
      <c r="I170" s="565"/>
      <c r="J170" s="565"/>
    </row>
    <row r="171" spans="1:12" ht="15.75">
      <c r="A171" s="27"/>
      <c r="B171" s="27"/>
      <c r="C171" s="27"/>
      <c r="D171" s="59"/>
      <c r="E171" s="27"/>
      <c r="F171" s="27"/>
      <c r="G171" s="27"/>
      <c r="H171" s="27"/>
      <c r="I171" s="27"/>
      <c r="J171" s="27"/>
    </row>
    <row r="172" spans="1:12" ht="15.75">
      <c r="A172" s="27"/>
      <c r="B172" s="27"/>
      <c r="C172" s="27"/>
      <c r="D172" s="59"/>
      <c r="E172" s="27"/>
      <c r="F172" s="27"/>
      <c r="G172" s="27"/>
      <c r="H172" s="27"/>
      <c r="I172" s="27"/>
      <c r="J172" s="27"/>
    </row>
    <row r="173" spans="1:12" ht="15.75">
      <c r="A173" s="27"/>
      <c r="B173" s="27"/>
      <c r="C173" s="27"/>
      <c r="D173" s="59"/>
      <c r="E173" s="27"/>
      <c r="F173" s="27"/>
      <c r="G173" s="27"/>
      <c r="H173" s="27"/>
      <c r="I173" s="27"/>
      <c r="J173" s="27"/>
    </row>
    <row r="174" spans="1:12" ht="15.75">
      <c r="A174" s="27"/>
      <c r="B174" s="27"/>
      <c r="C174" s="27"/>
      <c r="D174" s="59"/>
      <c r="E174" s="27"/>
      <c r="F174" s="27"/>
      <c r="G174" s="27"/>
      <c r="H174" s="27"/>
      <c r="I174" s="27"/>
      <c r="J174" s="27"/>
    </row>
    <row r="175" spans="1:12" ht="15.75">
      <c r="A175" s="566"/>
      <c r="B175" s="566"/>
      <c r="C175" s="566"/>
      <c r="D175" s="566"/>
      <c r="E175" s="27"/>
      <c r="F175" s="27"/>
      <c r="G175" s="567" t="s">
        <v>189</v>
      </c>
      <c r="H175" s="567"/>
      <c r="I175" s="567"/>
      <c r="J175" s="567"/>
      <c r="K175" s="57"/>
      <c r="L175" s="56"/>
    </row>
    <row r="176" spans="1:12" ht="15.75">
      <c r="A176" s="27"/>
      <c r="B176" s="27"/>
      <c r="C176" s="27"/>
      <c r="D176" s="59"/>
      <c r="E176" s="27"/>
      <c r="F176" s="27"/>
      <c r="G176" s="565" t="s">
        <v>79</v>
      </c>
      <c r="H176" s="565"/>
      <c r="I176" s="565"/>
      <c r="J176" s="565"/>
      <c r="K176" s="55"/>
      <c r="L176" s="55"/>
    </row>
    <row r="177" spans="1:12" ht="15.75">
      <c r="A177" s="27"/>
      <c r="B177" s="27"/>
      <c r="C177" s="27"/>
      <c r="D177" s="59"/>
      <c r="E177" s="27"/>
      <c r="F177" s="27"/>
      <c r="G177" s="565" t="s">
        <v>190</v>
      </c>
      <c r="H177" s="565"/>
      <c r="I177" s="565"/>
      <c r="J177" s="565"/>
      <c r="K177" s="55"/>
      <c r="L177" s="55"/>
    </row>
    <row r="178" spans="1:12" ht="15.75">
      <c r="A178" s="27"/>
      <c r="B178" s="27"/>
      <c r="C178" s="27"/>
      <c r="D178" s="59"/>
      <c r="E178" s="27"/>
      <c r="F178" s="27"/>
      <c r="G178" s="27"/>
      <c r="H178" s="27"/>
      <c r="I178" s="27"/>
      <c r="J178" s="27"/>
    </row>
    <row r="191" spans="1:12">
      <c r="I191" s="22"/>
    </row>
  </sheetData>
  <mergeCells count="100">
    <mergeCell ref="B158:F158"/>
    <mergeCell ref="B161:F161"/>
    <mergeCell ref="B162:F162"/>
    <mergeCell ref="B47:F47"/>
    <mergeCell ref="B57:F57"/>
    <mergeCell ref="B60:F60"/>
    <mergeCell ref="B66:F66"/>
    <mergeCell ref="B67:F67"/>
    <mergeCell ref="B77:G77"/>
    <mergeCell ref="G79:J79"/>
    <mergeCell ref="A81:D81"/>
    <mergeCell ref="G82:J82"/>
    <mergeCell ref="A87:D87"/>
    <mergeCell ref="G87:J87"/>
    <mergeCell ref="G81:J81"/>
    <mergeCell ref="G88:J88"/>
    <mergeCell ref="G89:J89"/>
    <mergeCell ref="E34:J34"/>
    <mergeCell ref="E27:I27"/>
    <mergeCell ref="E28:I28"/>
    <mergeCell ref="E29:I29"/>
    <mergeCell ref="E30:I30"/>
    <mergeCell ref="E31:I31"/>
    <mergeCell ref="E32:I32"/>
    <mergeCell ref="E33:I33"/>
    <mergeCell ref="B71:F71"/>
    <mergeCell ref="B41:F41"/>
    <mergeCell ref="B61:F61"/>
    <mergeCell ref="B64:F64"/>
    <mergeCell ref="B65:F65"/>
    <mergeCell ref="B70:F70"/>
    <mergeCell ref="E26:I26"/>
    <mergeCell ref="E14:I14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13:I13"/>
    <mergeCell ref="A1:J1"/>
    <mergeCell ref="A2:J2"/>
    <mergeCell ref="A3:J3"/>
    <mergeCell ref="D5:I5"/>
    <mergeCell ref="D6:I6"/>
    <mergeCell ref="E7:I7"/>
    <mergeCell ref="E8:I8"/>
    <mergeCell ref="E9:I9"/>
    <mergeCell ref="E10:I10"/>
    <mergeCell ref="E11:I11"/>
    <mergeCell ref="E12:I12"/>
    <mergeCell ref="E100:I100"/>
    <mergeCell ref="E101:I101"/>
    <mergeCell ref="E102:I102"/>
    <mergeCell ref="E103:I103"/>
    <mergeCell ref="E104:I104"/>
    <mergeCell ref="A94:J94"/>
    <mergeCell ref="A95:J95"/>
    <mergeCell ref="A96:J96"/>
    <mergeCell ref="D98:I98"/>
    <mergeCell ref="D99:I99"/>
    <mergeCell ref="E111:I111"/>
    <mergeCell ref="E112:I112"/>
    <mergeCell ref="E113:I113"/>
    <mergeCell ref="E114:I114"/>
    <mergeCell ref="E115:I115"/>
    <mergeCell ref="E105:I105"/>
    <mergeCell ref="E106:I106"/>
    <mergeCell ref="E107:I107"/>
    <mergeCell ref="E109:I109"/>
    <mergeCell ref="E110:I110"/>
    <mergeCell ref="E121:I121"/>
    <mergeCell ref="E122:I122"/>
    <mergeCell ref="E123:I123"/>
    <mergeCell ref="E124:I124"/>
    <mergeCell ref="E125:I125"/>
    <mergeCell ref="E116:I116"/>
    <mergeCell ref="E117:I117"/>
    <mergeCell ref="E118:I118"/>
    <mergeCell ref="E119:I119"/>
    <mergeCell ref="E120:I120"/>
    <mergeCell ref="B157:F157"/>
    <mergeCell ref="E126:I126"/>
    <mergeCell ref="E127:J127"/>
    <mergeCell ref="B132:F132"/>
    <mergeCell ref="B138:F138"/>
    <mergeCell ref="B148:F148"/>
    <mergeCell ref="B151:F151"/>
    <mergeCell ref="B152:F152"/>
    <mergeCell ref="B155:F155"/>
    <mergeCell ref="B156:F156"/>
    <mergeCell ref="G170:J170"/>
    <mergeCell ref="A175:D175"/>
    <mergeCell ref="G175:J175"/>
    <mergeCell ref="G176:J176"/>
    <mergeCell ref="G177:J177"/>
  </mergeCells>
  <pageMargins left="0.28999999999999998" right="0.19685039370078741" top="0.98425196850393704" bottom="0.59055118110236227" header="0.31496062992125984" footer="0.31496062992125984"/>
  <pageSetup paperSize="5" scale="85" orientation="portrait" horizontalDpi="4294967293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opLeftCell="A31" workbookViewId="0">
      <selection activeCell="H43" sqref="H43:K45"/>
    </sheetView>
  </sheetViews>
  <sheetFormatPr defaultRowHeight="12.75"/>
  <cols>
    <col min="1" max="1" width="4" customWidth="1"/>
    <col min="2" max="2" width="55.5703125" customWidth="1"/>
    <col min="3" max="3" width="1" hidden="1" customWidth="1"/>
    <col min="4" max="4" width="2.7109375" style="15" customWidth="1"/>
    <col min="5" max="5" width="3.5703125" customWidth="1"/>
    <col min="6" max="6" width="4.28515625" customWidth="1"/>
    <col min="7" max="7" width="5.28515625" customWidth="1"/>
    <col min="8" max="8" width="23.140625" customWidth="1"/>
    <col min="9" max="9" width="27.42578125" customWidth="1"/>
    <col min="10" max="10" width="15.42578125" customWidth="1"/>
    <col min="11" max="11" width="9.285156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432"/>
      <c r="E4" s="166"/>
      <c r="F4" s="166"/>
      <c r="G4" s="166"/>
      <c r="H4" s="166"/>
      <c r="I4" s="166"/>
      <c r="J4" s="166"/>
    </row>
    <row r="5" spans="1:10" ht="20.25">
      <c r="A5" s="434" t="s">
        <v>1</v>
      </c>
      <c r="B5" s="427" t="s">
        <v>2</v>
      </c>
      <c r="C5" s="428"/>
      <c r="D5" s="498" t="s">
        <v>3</v>
      </c>
      <c r="E5" s="499"/>
      <c r="F5" s="499"/>
      <c r="G5" s="499"/>
      <c r="H5" s="499"/>
      <c r="I5" s="500"/>
      <c r="J5" s="434" t="s">
        <v>4</v>
      </c>
    </row>
    <row r="6" spans="1:10" ht="21">
      <c r="A6" s="169" t="s">
        <v>5</v>
      </c>
      <c r="B6" s="430" t="s">
        <v>6</v>
      </c>
      <c r="C6" s="431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9.5" customHeight="1">
      <c r="A7" s="180">
        <v>1</v>
      </c>
      <c r="B7" s="246" t="s">
        <v>33</v>
      </c>
      <c r="C7" s="247"/>
      <c r="D7" s="180">
        <v>1</v>
      </c>
      <c r="E7" s="513" t="s">
        <v>34</v>
      </c>
      <c r="F7" s="514"/>
      <c r="G7" s="514"/>
      <c r="H7" s="514"/>
      <c r="I7" s="515"/>
      <c r="J7" s="186">
        <v>5</v>
      </c>
    </row>
    <row r="8" spans="1:10" ht="21">
      <c r="A8" s="176"/>
      <c r="B8" s="177"/>
      <c r="C8" s="178"/>
      <c r="D8" s="180"/>
      <c r="E8" s="516" t="s">
        <v>35</v>
      </c>
      <c r="F8" s="517"/>
      <c r="G8" s="517"/>
      <c r="H8" s="517"/>
      <c r="I8" s="518"/>
      <c r="J8" s="143">
        <v>1</v>
      </c>
    </row>
    <row r="9" spans="1:10" ht="24.75" customHeight="1">
      <c r="A9" s="176"/>
      <c r="B9" s="187"/>
      <c r="C9" s="188"/>
      <c r="D9" s="181"/>
      <c r="E9" s="516" t="s">
        <v>36</v>
      </c>
      <c r="F9" s="517"/>
      <c r="G9" s="517"/>
      <c r="H9" s="517"/>
      <c r="I9" s="518"/>
      <c r="J9" s="142">
        <v>4</v>
      </c>
    </row>
    <row r="10" spans="1:10" ht="39" customHeight="1">
      <c r="A10" s="181">
        <v>2</v>
      </c>
      <c r="B10" s="187" t="s">
        <v>37</v>
      </c>
      <c r="C10" s="188"/>
      <c r="D10" s="180">
        <v>2</v>
      </c>
      <c r="E10" s="513" t="s">
        <v>38</v>
      </c>
      <c r="F10" s="514"/>
      <c r="G10" s="514"/>
      <c r="H10" s="514"/>
      <c r="I10" s="515"/>
      <c r="J10" s="270">
        <v>1223861</v>
      </c>
    </row>
    <row r="11" spans="1:10" ht="21">
      <c r="A11" s="176"/>
      <c r="B11" s="177"/>
      <c r="C11" s="178"/>
      <c r="D11" s="180">
        <v>3</v>
      </c>
      <c r="E11" s="516" t="s">
        <v>39</v>
      </c>
      <c r="F11" s="517"/>
      <c r="G11" s="517"/>
      <c r="H11" s="517"/>
      <c r="I11" s="518"/>
      <c r="J11" s="190"/>
    </row>
    <row r="12" spans="1:10" ht="21">
      <c r="A12" s="176"/>
      <c r="B12" s="177"/>
      <c r="C12" s="178"/>
      <c r="D12" s="180"/>
      <c r="E12" s="516" t="s">
        <v>40</v>
      </c>
      <c r="F12" s="517"/>
      <c r="G12" s="517"/>
      <c r="H12" s="517"/>
      <c r="I12" s="518"/>
      <c r="J12" s="143">
        <v>26</v>
      </c>
    </row>
    <row r="13" spans="1:10" ht="21">
      <c r="A13" s="176"/>
      <c r="B13" s="177"/>
      <c r="C13" s="178"/>
      <c r="D13" s="180"/>
      <c r="E13" s="516" t="s">
        <v>41</v>
      </c>
      <c r="F13" s="517"/>
      <c r="G13" s="517"/>
      <c r="H13" s="517"/>
      <c r="I13" s="518"/>
      <c r="J13" s="143">
        <v>14</v>
      </c>
    </row>
    <row r="14" spans="1:10" ht="22.5" customHeight="1">
      <c r="A14" s="176"/>
      <c r="B14" s="177"/>
      <c r="C14" s="178"/>
      <c r="D14" s="180">
        <v>4</v>
      </c>
      <c r="E14" s="516" t="s">
        <v>42</v>
      </c>
      <c r="F14" s="517"/>
      <c r="G14" s="517"/>
      <c r="H14" s="517"/>
      <c r="I14" s="518"/>
      <c r="J14" s="143">
        <v>155</v>
      </c>
    </row>
    <row r="15" spans="1:10" ht="21">
      <c r="A15" s="176"/>
      <c r="B15" s="177"/>
      <c r="C15" s="178"/>
      <c r="D15" s="180">
        <v>5</v>
      </c>
      <c r="E15" s="516" t="s">
        <v>43</v>
      </c>
      <c r="F15" s="517"/>
      <c r="G15" s="517"/>
      <c r="H15" s="517"/>
      <c r="I15" s="518"/>
      <c r="J15" s="191">
        <v>9471</v>
      </c>
    </row>
    <row r="16" spans="1:10" ht="21">
      <c r="A16" s="176"/>
      <c r="B16" s="177"/>
      <c r="C16" s="178"/>
      <c r="D16" s="180">
        <v>6</v>
      </c>
      <c r="E16" s="516" t="s">
        <v>44</v>
      </c>
      <c r="F16" s="517"/>
      <c r="G16" s="517"/>
      <c r="H16" s="517"/>
      <c r="I16" s="518"/>
      <c r="J16" s="191">
        <v>1870180</v>
      </c>
    </row>
    <row r="17" spans="1:10" ht="21">
      <c r="A17" s="192"/>
      <c r="B17" s="193"/>
      <c r="C17" s="194"/>
      <c r="D17" s="437"/>
      <c r="E17" s="503"/>
      <c r="F17" s="505"/>
      <c r="G17" s="505"/>
      <c r="H17" s="505"/>
      <c r="I17" s="505"/>
      <c r="J17" s="504"/>
    </row>
    <row r="18" spans="1:10" ht="21">
      <c r="A18" s="196"/>
      <c r="B18" s="196"/>
      <c r="C18" s="196"/>
      <c r="D18" s="433"/>
      <c r="E18" s="433"/>
      <c r="F18" s="433"/>
      <c r="G18" s="433"/>
      <c r="H18" s="433"/>
      <c r="I18" s="433"/>
      <c r="J18" s="433"/>
    </row>
    <row r="19" spans="1:10" ht="21">
      <c r="A19" s="196"/>
      <c r="B19" s="196"/>
      <c r="C19" s="196"/>
      <c r="D19" s="433"/>
      <c r="E19" s="433"/>
      <c r="F19" s="433"/>
      <c r="G19" s="433"/>
      <c r="H19" s="166"/>
      <c r="I19" s="433"/>
      <c r="J19" s="433"/>
    </row>
    <row r="20" spans="1:10" ht="20.25">
      <c r="A20" s="506" t="s">
        <v>1</v>
      </c>
      <c r="B20" s="521" t="s">
        <v>160</v>
      </c>
      <c r="C20" s="521"/>
      <c r="D20" s="521"/>
      <c r="E20" s="521"/>
      <c r="F20" s="521"/>
      <c r="G20" s="507" t="s">
        <v>159</v>
      </c>
      <c r="H20" s="617"/>
      <c r="I20" s="506" t="s">
        <v>47</v>
      </c>
      <c r="J20" s="506"/>
    </row>
    <row r="21" spans="1:10" ht="20.25">
      <c r="A21" s="506"/>
      <c r="B21" s="559" t="s">
        <v>66</v>
      </c>
      <c r="C21" s="559"/>
      <c r="D21" s="559"/>
      <c r="E21" s="559"/>
      <c r="F21" s="559"/>
      <c r="G21" s="507"/>
      <c r="H21" s="617"/>
      <c r="I21" s="506"/>
      <c r="J21" s="506"/>
    </row>
    <row r="22" spans="1:10" ht="21">
      <c r="A22" s="260">
        <v>1</v>
      </c>
      <c r="B22" s="613" t="s">
        <v>67</v>
      </c>
      <c r="C22" s="613"/>
      <c r="D22" s="613"/>
      <c r="E22" s="613"/>
      <c r="F22" s="613"/>
      <c r="G22" s="271" t="s">
        <v>174</v>
      </c>
      <c r="H22" s="272">
        <v>20000000</v>
      </c>
      <c r="I22" s="506"/>
      <c r="J22" s="506"/>
    </row>
    <row r="23" spans="1:10" ht="22.5" customHeight="1">
      <c r="A23" s="260">
        <v>2</v>
      </c>
      <c r="B23" s="616" t="s">
        <v>68</v>
      </c>
      <c r="C23" s="616"/>
      <c r="D23" s="616"/>
      <c r="E23" s="616"/>
      <c r="F23" s="616"/>
      <c r="G23" s="271" t="s">
        <v>174</v>
      </c>
      <c r="H23" s="272">
        <v>15000000</v>
      </c>
      <c r="I23" s="506"/>
      <c r="J23" s="506"/>
    </row>
    <row r="24" spans="1:10" ht="21.75" customHeight="1">
      <c r="A24" s="260">
        <v>3</v>
      </c>
      <c r="B24" s="614" t="s">
        <v>69</v>
      </c>
      <c r="C24" s="614"/>
      <c r="D24" s="614"/>
      <c r="E24" s="614"/>
      <c r="F24" s="614"/>
      <c r="G24" s="271" t="s">
        <v>174</v>
      </c>
      <c r="H24" s="272">
        <v>50000000</v>
      </c>
      <c r="I24" s="506"/>
      <c r="J24" s="506"/>
    </row>
    <row r="25" spans="1:10" ht="25.5" customHeight="1">
      <c r="A25" s="260">
        <v>4</v>
      </c>
      <c r="B25" s="615" t="s">
        <v>71</v>
      </c>
      <c r="C25" s="615"/>
      <c r="D25" s="615"/>
      <c r="E25" s="615"/>
      <c r="F25" s="615"/>
      <c r="G25" s="271" t="s">
        <v>174</v>
      </c>
      <c r="H25" s="272">
        <v>162000000</v>
      </c>
      <c r="I25" s="497"/>
      <c r="J25" s="497"/>
    </row>
    <row r="26" spans="1:10" ht="25.5" customHeight="1">
      <c r="A26" s="260">
        <v>5</v>
      </c>
      <c r="B26" s="613" t="s">
        <v>72</v>
      </c>
      <c r="C26" s="613"/>
      <c r="D26" s="613"/>
      <c r="E26" s="613"/>
      <c r="F26" s="613"/>
      <c r="G26" s="271" t="s">
        <v>174</v>
      </c>
      <c r="H26" s="272">
        <v>75000000</v>
      </c>
      <c r="I26" s="497"/>
      <c r="J26" s="497"/>
    </row>
    <row r="27" spans="1:10" ht="25.5" customHeight="1">
      <c r="A27" s="260">
        <v>6</v>
      </c>
      <c r="B27" s="616" t="s">
        <v>183</v>
      </c>
      <c r="C27" s="616"/>
      <c r="D27" s="616"/>
      <c r="E27" s="616"/>
      <c r="F27" s="616"/>
      <c r="G27" s="271" t="s">
        <v>174</v>
      </c>
      <c r="H27" s="273">
        <v>15677811000</v>
      </c>
      <c r="I27" s="497"/>
      <c r="J27" s="497"/>
    </row>
    <row r="28" spans="1:10" ht="21">
      <c r="A28" s="260">
        <v>7</v>
      </c>
      <c r="B28" s="613" t="s">
        <v>184</v>
      </c>
      <c r="C28" s="613"/>
      <c r="D28" s="613"/>
      <c r="E28" s="613"/>
      <c r="F28" s="613"/>
      <c r="G28" s="271" t="s">
        <v>174</v>
      </c>
      <c r="H28" s="273">
        <v>200000000</v>
      </c>
      <c r="I28" s="558"/>
      <c r="J28" s="558"/>
    </row>
    <row r="29" spans="1:10" ht="21">
      <c r="A29" s="260">
        <v>8</v>
      </c>
      <c r="B29" s="614" t="s">
        <v>141</v>
      </c>
      <c r="C29" s="614"/>
      <c r="D29" s="614"/>
      <c r="E29" s="614"/>
      <c r="F29" s="614"/>
      <c r="G29" s="271" t="s">
        <v>174</v>
      </c>
      <c r="H29" s="274">
        <v>3295000000</v>
      </c>
      <c r="I29" s="425"/>
      <c r="J29" s="426"/>
    </row>
    <row r="30" spans="1:10" ht="21">
      <c r="A30" s="260">
        <v>9</v>
      </c>
      <c r="B30" s="614" t="s">
        <v>74</v>
      </c>
      <c r="C30" s="614"/>
      <c r="D30" s="614"/>
      <c r="E30" s="614"/>
      <c r="F30" s="614"/>
      <c r="G30" s="271" t="s">
        <v>174</v>
      </c>
      <c r="H30" s="274">
        <v>1265600000</v>
      </c>
      <c r="I30" s="425"/>
      <c r="J30" s="426"/>
    </row>
    <row r="31" spans="1:10" ht="21">
      <c r="A31" s="199"/>
      <c r="B31" s="521" t="s">
        <v>161</v>
      </c>
      <c r="C31" s="521"/>
      <c r="D31" s="521"/>
      <c r="E31" s="521"/>
      <c r="F31" s="521"/>
      <c r="G31" s="501">
        <f>SUM(H22:H30)</f>
        <v>20760411000</v>
      </c>
      <c r="H31" s="502"/>
      <c r="I31" s="503"/>
      <c r="J31" s="504"/>
    </row>
    <row r="32" spans="1:10" ht="21">
      <c r="A32" s="196"/>
      <c r="B32" s="196"/>
      <c r="C32" s="196"/>
      <c r="D32" s="433"/>
      <c r="E32" s="433"/>
      <c r="F32" s="433"/>
      <c r="G32" s="433"/>
      <c r="H32" s="433"/>
      <c r="I32" s="433"/>
      <c r="J32" s="433"/>
    </row>
    <row r="33" spans="1:11" ht="21">
      <c r="A33" s="196"/>
      <c r="B33" s="196"/>
      <c r="C33" s="196"/>
      <c r="D33" s="433"/>
      <c r="E33" s="433"/>
      <c r="F33" s="433"/>
      <c r="G33" s="433"/>
      <c r="H33" s="433"/>
      <c r="I33" s="433"/>
      <c r="J33" s="433"/>
    </row>
    <row r="34" spans="1:11" ht="21">
      <c r="A34" s="196"/>
      <c r="B34" s="196"/>
      <c r="C34" s="196"/>
      <c r="D34" s="433"/>
      <c r="E34" s="433"/>
      <c r="F34" s="433"/>
      <c r="G34" s="433"/>
      <c r="H34" s="433"/>
      <c r="I34" s="433"/>
      <c r="J34" s="433"/>
    </row>
    <row r="35" spans="1:11" ht="21">
      <c r="A35" s="196"/>
      <c r="B35" s="196"/>
      <c r="C35" s="196"/>
      <c r="D35" s="433"/>
      <c r="E35" s="433"/>
      <c r="F35" s="433"/>
      <c r="G35" s="433"/>
      <c r="H35" s="488" t="s">
        <v>246</v>
      </c>
      <c r="I35" s="488"/>
      <c r="J35" s="488"/>
    </row>
    <row r="36" spans="1:11" ht="21">
      <c r="A36" s="196"/>
      <c r="B36" s="491" t="s">
        <v>96</v>
      </c>
      <c r="C36" s="491"/>
      <c r="D36" s="491"/>
      <c r="E36" s="491"/>
      <c r="F36" s="433"/>
      <c r="G36" s="166"/>
      <c r="H36" s="491" t="s">
        <v>97</v>
      </c>
      <c r="I36" s="491"/>
      <c r="J36" s="491"/>
    </row>
    <row r="37" spans="1:11" ht="21">
      <c r="A37" s="166"/>
      <c r="B37" s="492" t="s">
        <v>76</v>
      </c>
      <c r="C37" s="492"/>
      <c r="D37" s="492"/>
      <c r="E37" s="492"/>
      <c r="F37" s="166"/>
      <c r="G37" s="166"/>
      <c r="H37" s="492" t="s">
        <v>172</v>
      </c>
      <c r="I37" s="492"/>
      <c r="J37" s="492"/>
    </row>
    <row r="38" spans="1:11" ht="21">
      <c r="A38" s="166"/>
      <c r="B38" s="488" t="s">
        <v>77</v>
      </c>
      <c r="C38" s="488"/>
      <c r="D38" s="488"/>
      <c r="E38" s="488"/>
      <c r="F38" s="166"/>
      <c r="G38" s="166"/>
      <c r="H38" s="488" t="s">
        <v>77</v>
      </c>
      <c r="I38" s="488"/>
      <c r="J38" s="488"/>
    </row>
    <row r="39" spans="1:11" ht="21">
      <c r="A39" s="166"/>
      <c r="B39" s="166"/>
      <c r="C39" s="166"/>
      <c r="D39" s="432"/>
      <c r="E39" s="166"/>
      <c r="F39" s="166"/>
      <c r="G39" s="275"/>
      <c r="H39" s="609" t="s">
        <v>148</v>
      </c>
      <c r="I39" s="609"/>
      <c r="J39" s="609"/>
    </row>
    <row r="40" spans="1:11" ht="21">
      <c r="A40" s="276"/>
      <c r="B40" s="277"/>
      <c r="C40" s="277"/>
      <c r="D40" s="277"/>
      <c r="E40" s="277"/>
      <c r="F40" s="277"/>
      <c r="G40" s="166"/>
      <c r="H40" s="278"/>
      <c r="I40" s="275"/>
      <c r="J40" s="166"/>
    </row>
    <row r="41" spans="1:11" ht="21">
      <c r="A41" s="166"/>
      <c r="B41" s="166"/>
      <c r="C41" s="166"/>
      <c r="D41" s="432"/>
      <c r="E41" s="166"/>
      <c r="F41" s="166"/>
      <c r="G41" s="166"/>
      <c r="H41" s="166"/>
      <c r="I41" s="278"/>
      <c r="J41" s="278"/>
    </row>
    <row r="42" spans="1:11" ht="21">
      <c r="A42" s="166"/>
      <c r="B42" s="166"/>
      <c r="C42" s="166"/>
      <c r="D42" s="432"/>
      <c r="E42" s="166"/>
      <c r="F42" s="166"/>
      <c r="G42" s="166"/>
      <c r="H42" s="166"/>
      <c r="I42" s="278"/>
      <c r="J42" s="278"/>
    </row>
    <row r="43" spans="1:11" ht="21">
      <c r="A43" s="166"/>
      <c r="B43" s="486" t="s">
        <v>189</v>
      </c>
      <c r="C43" s="486"/>
      <c r="D43" s="486"/>
      <c r="E43" s="486"/>
      <c r="F43" s="166"/>
      <c r="G43" s="166"/>
      <c r="H43" s="456" t="s">
        <v>239</v>
      </c>
      <c r="I43" s="456"/>
      <c r="J43" s="456"/>
      <c r="K43" s="456"/>
    </row>
    <row r="44" spans="1:11" ht="21">
      <c r="A44" s="429"/>
      <c r="B44" s="488" t="s">
        <v>79</v>
      </c>
      <c r="C44" s="488"/>
      <c r="D44" s="488"/>
      <c r="E44" s="488"/>
      <c r="F44" s="166"/>
      <c r="G44" s="166"/>
      <c r="H44" s="454" t="s">
        <v>240</v>
      </c>
      <c r="I44" s="454"/>
      <c r="J44" s="454"/>
      <c r="K44" s="454"/>
    </row>
    <row r="45" spans="1:11" ht="21">
      <c r="A45" s="166"/>
      <c r="B45" s="488" t="s">
        <v>190</v>
      </c>
      <c r="C45" s="488"/>
      <c r="D45" s="488"/>
      <c r="E45" s="488"/>
      <c r="F45" s="166"/>
      <c r="G45" s="166"/>
      <c r="H45" s="454" t="s">
        <v>241</v>
      </c>
      <c r="I45" s="454"/>
      <c r="J45" s="454"/>
      <c r="K45" s="454"/>
    </row>
    <row r="46" spans="1:11" ht="21">
      <c r="A46" s="196"/>
      <c r="B46" s="196"/>
      <c r="C46" s="196"/>
      <c r="D46" s="433"/>
      <c r="E46" s="433"/>
      <c r="F46" s="433"/>
      <c r="G46" s="433"/>
      <c r="H46" s="166"/>
      <c r="I46" s="433"/>
      <c r="J46" s="433"/>
    </row>
    <row r="47" spans="1:11" ht="15">
      <c r="A47" s="92"/>
      <c r="B47" s="92"/>
      <c r="C47" s="92"/>
      <c r="D47" s="93"/>
      <c r="E47" s="93"/>
      <c r="F47" s="93"/>
      <c r="G47" s="93"/>
      <c r="H47" s="98"/>
      <c r="I47" s="93"/>
      <c r="J47" s="93"/>
    </row>
    <row r="48" spans="1:11" ht="15">
      <c r="A48" s="92"/>
      <c r="B48" s="92"/>
      <c r="C48" s="92"/>
      <c r="D48" s="93"/>
      <c r="E48" s="93"/>
      <c r="F48" s="93"/>
      <c r="G48" s="93"/>
      <c r="H48" s="98"/>
      <c r="I48" s="93"/>
      <c r="J48" s="93"/>
    </row>
    <row r="49" spans="1:24" ht="15">
      <c r="A49" s="92"/>
      <c r="B49" s="92"/>
      <c r="C49" s="92"/>
      <c r="D49" s="93"/>
      <c r="E49" s="93"/>
      <c r="F49" s="93"/>
      <c r="G49" s="93"/>
      <c r="H49" s="98"/>
      <c r="I49" s="93"/>
      <c r="J49" s="93"/>
    </row>
    <row r="50" spans="1:24" ht="15">
      <c r="A50" s="92"/>
      <c r="B50" s="92"/>
      <c r="C50" s="92"/>
      <c r="D50" s="93"/>
      <c r="E50" s="93"/>
      <c r="F50" s="93"/>
      <c r="G50" s="93"/>
      <c r="H50" s="98"/>
      <c r="I50" s="93"/>
      <c r="J50" s="93"/>
    </row>
    <row r="51" spans="1:24" ht="15">
      <c r="A51" s="92"/>
      <c r="B51" s="92"/>
      <c r="C51" s="92"/>
      <c r="D51" s="93"/>
      <c r="E51" s="93"/>
      <c r="F51" s="93"/>
      <c r="G51" s="93"/>
      <c r="H51" s="98"/>
      <c r="I51" s="93"/>
      <c r="J51" s="93"/>
    </row>
    <row r="52" spans="1:24" ht="15">
      <c r="A52" s="92"/>
      <c r="B52" s="92"/>
      <c r="C52" s="92"/>
      <c r="D52" s="93"/>
      <c r="E52" s="93"/>
      <c r="F52" s="93"/>
      <c r="G52" s="93"/>
      <c r="H52" s="98"/>
      <c r="I52" s="93"/>
      <c r="J52" s="93"/>
    </row>
    <row r="53" spans="1:24" ht="15.75">
      <c r="A53" s="2"/>
      <c r="B53" s="445" t="s">
        <v>45</v>
      </c>
      <c r="C53" s="445"/>
      <c r="D53" s="444"/>
      <c r="E53" s="2"/>
      <c r="F53" s="2"/>
      <c r="G53" s="2"/>
      <c r="I53" s="445" t="s">
        <v>46</v>
      </c>
      <c r="J53" s="445" t="s">
        <v>47</v>
      </c>
      <c r="O53" s="607" t="s">
        <v>1</v>
      </c>
      <c r="P53" s="598" t="s">
        <v>160</v>
      </c>
      <c r="Q53" s="598"/>
      <c r="R53" s="598"/>
      <c r="S53" s="598"/>
      <c r="T53" s="598"/>
      <c r="U53" s="610" t="s">
        <v>159</v>
      </c>
      <c r="V53" s="611"/>
      <c r="W53" s="607" t="s">
        <v>47</v>
      </c>
      <c r="X53" s="607"/>
    </row>
    <row r="54" spans="1:24" ht="15.75" customHeight="1">
      <c r="A54" s="2"/>
      <c r="B54" s="445"/>
      <c r="C54" s="445"/>
      <c r="D54" s="444"/>
      <c r="E54" s="2"/>
      <c r="F54" s="2"/>
      <c r="G54" s="2"/>
      <c r="I54" s="445"/>
      <c r="J54" s="445"/>
      <c r="O54" s="607"/>
      <c r="P54" s="612" t="s">
        <v>163</v>
      </c>
      <c r="Q54" s="612"/>
      <c r="R54" s="612"/>
      <c r="S54" s="612"/>
      <c r="T54" s="612"/>
      <c r="U54" s="610"/>
      <c r="V54" s="611"/>
      <c r="W54" s="607"/>
      <c r="X54" s="607"/>
    </row>
    <row r="55" spans="1:24" ht="18" customHeight="1">
      <c r="A55" s="3" t="s">
        <v>145</v>
      </c>
      <c r="B55" s="608" t="s">
        <v>66</v>
      </c>
      <c r="C55" s="608"/>
      <c r="D55" s="608"/>
      <c r="E55" s="608"/>
      <c r="F55" s="608"/>
      <c r="G55" s="5"/>
      <c r="H55" s="5"/>
      <c r="I55" s="4">
        <f>SUM(I56:I62)</f>
        <v>15618900000</v>
      </c>
      <c r="J55" s="2"/>
      <c r="O55" s="53">
        <v>1</v>
      </c>
      <c r="P55" s="595" t="s">
        <v>57</v>
      </c>
      <c r="Q55" s="595"/>
      <c r="R55" s="595"/>
      <c r="S55" s="595"/>
      <c r="T55" s="595"/>
      <c r="U55" s="593">
        <v>1000000000</v>
      </c>
      <c r="V55" s="593"/>
      <c r="W55" s="607"/>
      <c r="X55" s="607"/>
    </row>
    <row r="56" spans="1:24" ht="18" customHeight="1">
      <c r="A56" s="5">
        <v>1</v>
      </c>
      <c r="B56" s="606" t="s">
        <v>67</v>
      </c>
      <c r="C56" s="606"/>
      <c r="D56" s="606"/>
      <c r="E56" s="606"/>
      <c r="F56" s="606"/>
      <c r="G56" s="11"/>
      <c r="H56" s="11" t="s">
        <v>49</v>
      </c>
      <c r="I56" s="9">
        <v>24000000</v>
      </c>
      <c r="J56" s="2"/>
      <c r="O56" s="53">
        <v>2</v>
      </c>
      <c r="P56" s="592" t="s">
        <v>58</v>
      </c>
      <c r="Q56" s="592"/>
      <c r="R56" s="592"/>
      <c r="S56" s="592"/>
      <c r="T56" s="592"/>
      <c r="U56" s="593">
        <v>150000000</v>
      </c>
      <c r="V56" s="593"/>
      <c r="W56" s="607"/>
      <c r="X56" s="607"/>
    </row>
    <row r="57" spans="1:24" ht="18" customHeight="1">
      <c r="A57" s="5">
        <v>2</v>
      </c>
      <c r="B57" s="12" t="s">
        <v>68</v>
      </c>
      <c r="C57" s="12"/>
      <c r="D57" s="444"/>
      <c r="E57" s="2"/>
      <c r="F57" s="5"/>
      <c r="G57" s="5"/>
      <c r="H57" s="5" t="s">
        <v>49</v>
      </c>
      <c r="I57" s="9">
        <v>15000000</v>
      </c>
      <c r="J57" s="2"/>
      <c r="L57" s="1"/>
      <c r="O57" s="53">
        <v>3</v>
      </c>
      <c r="P57" s="592" t="s">
        <v>61</v>
      </c>
      <c r="Q57" s="592"/>
      <c r="R57" s="592"/>
      <c r="S57" s="592"/>
      <c r="T57" s="592"/>
      <c r="U57" s="593">
        <v>250000000</v>
      </c>
      <c r="V57" s="593"/>
      <c r="W57" s="607"/>
      <c r="X57" s="607"/>
    </row>
    <row r="58" spans="1:24" ht="18" customHeight="1">
      <c r="A58" s="5">
        <v>3</v>
      </c>
      <c r="B58" s="8" t="s">
        <v>69</v>
      </c>
      <c r="C58" s="8"/>
      <c r="D58" s="444"/>
      <c r="E58" s="2"/>
      <c r="F58" s="5"/>
      <c r="G58" s="5"/>
      <c r="H58" s="5" t="s">
        <v>49</v>
      </c>
      <c r="I58" s="9">
        <v>50000000</v>
      </c>
      <c r="J58" s="2"/>
      <c r="L58" s="2"/>
      <c r="O58" s="53">
        <v>4</v>
      </c>
      <c r="P58" s="595" t="s">
        <v>62</v>
      </c>
      <c r="Q58" s="595"/>
      <c r="R58" s="595"/>
      <c r="S58" s="595"/>
      <c r="T58" s="595"/>
      <c r="U58" s="604">
        <v>20000000</v>
      </c>
      <c r="V58" s="604"/>
      <c r="W58" s="593"/>
      <c r="X58" s="593"/>
    </row>
    <row r="59" spans="1:24" ht="18" customHeight="1">
      <c r="A59" s="5">
        <v>4</v>
      </c>
      <c r="B59" s="605" t="s">
        <v>71</v>
      </c>
      <c r="C59" s="605"/>
      <c r="D59" s="605"/>
      <c r="E59" s="605"/>
      <c r="F59" s="605"/>
      <c r="G59" s="5"/>
      <c r="H59" s="5" t="s">
        <v>49</v>
      </c>
      <c r="I59" s="9">
        <v>110000000</v>
      </c>
      <c r="J59" s="2"/>
      <c r="L59" s="2"/>
      <c r="O59" s="53">
        <v>5</v>
      </c>
      <c r="P59" s="595" t="s">
        <v>63</v>
      </c>
      <c r="Q59" s="595"/>
      <c r="R59" s="595"/>
      <c r="S59" s="595"/>
      <c r="T59" s="595"/>
      <c r="U59" s="604">
        <v>10000000</v>
      </c>
      <c r="V59" s="604"/>
      <c r="W59" s="593"/>
      <c r="X59" s="593"/>
    </row>
    <row r="60" spans="1:24" ht="18" customHeight="1">
      <c r="A60" s="7">
        <v>5</v>
      </c>
      <c r="B60" s="2" t="s">
        <v>72</v>
      </c>
      <c r="C60" s="2"/>
      <c r="D60" s="444"/>
      <c r="E60" s="2"/>
      <c r="F60" s="2"/>
      <c r="G60" s="2"/>
      <c r="H60" s="5" t="s">
        <v>49</v>
      </c>
      <c r="I60" s="9">
        <v>100000000</v>
      </c>
      <c r="J60" s="2"/>
      <c r="L60" s="5"/>
      <c r="O60" s="53">
        <v>6</v>
      </c>
      <c r="P60" s="592" t="s">
        <v>137</v>
      </c>
      <c r="Q60" s="592"/>
      <c r="R60" s="592"/>
      <c r="S60" s="592"/>
      <c r="T60" s="592"/>
      <c r="U60" s="593">
        <v>100000000</v>
      </c>
      <c r="V60" s="593"/>
      <c r="W60" s="593"/>
      <c r="X60" s="593"/>
    </row>
    <row r="61" spans="1:24" ht="18" customHeight="1">
      <c r="A61" s="7">
        <v>6</v>
      </c>
      <c r="B61" s="12" t="s">
        <v>142</v>
      </c>
      <c r="C61" s="12"/>
      <c r="D61" s="444"/>
      <c r="E61" s="2"/>
      <c r="F61" s="5"/>
      <c r="G61" s="5"/>
      <c r="H61" s="5" t="s">
        <v>49</v>
      </c>
      <c r="I61" s="6">
        <v>14969900000</v>
      </c>
      <c r="J61" s="2"/>
      <c r="O61" s="53">
        <v>7</v>
      </c>
      <c r="P61" s="592" t="s">
        <v>138</v>
      </c>
      <c r="Q61" s="592"/>
      <c r="R61" s="592"/>
      <c r="S61" s="592"/>
      <c r="T61" s="592"/>
      <c r="U61" s="593">
        <v>950000000</v>
      </c>
      <c r="V61" s="593"/>
      <c r="W61" s="594"/>
      <c r="X61" s="594"/>
    </row>
    <row r="62" spans="1:24" ht="18" customHeight="1">
      <c r="A62" s="5">
        <v>7</v>
      </c>
      <c r="B62" s="3" t="s">
        <v>143</v>
      </c>
      <c r="C62" s="3"/>
      <c r="D62" s="444"/>
      <c r="E62" s="2"/>
      <c r="F62" s="5"/>
      <c r="G62" s="5"/>
      <c r="H62" s="5" t="s">
        <v>49</v>
      </c>
      <c r="I62" s="6">
        <v>350000000</v>
      </c>
      <c r="J62" s="2"/>
      <c r="O62" s="54"/>
      <c r="P62" s="598" t="s">
        <v>161</v>
      </c>
      <c r="Q62" s="598"/>
      <c r="R62" s="598"/>
      <c r="S62" s="598"/>
      <c r="T62" s="598"/>
      <c r="U62" s="599">
        <f>SUM(U55:V61)</f>
        <v>2480000000</v>
      </c>
      <c r="V62" s="600"/>
      <c r="W62" s="601"/>
      <c r="X62" s="602"/>
    </row>
    <row r="63" spans="1:24" ht="18" customHeight="1">
      <c r="A63" s="19">
        <v>8</v>
      </c>
      <c r="B63" s="43" t="s">
        <v>139</v>
      </c>
      <c r="C63" s="43"/>
      <c r="D63" s="43"/>
      <c r="E63" s="43"/>
      <c r="F63" s="43"/>
      <c r="G63" s="10"/>
      <c r="H63" s="20" t="s">
        <v>59</v>
      </c>
      <c r="I63" s="10">
        <v>1700000000</v>
      </c>
      <c r="J63" s="2"/>
      <c r="O63" s="51"/>
      <c r="P63" s="51"/>
      <c r="Q63" s="51"/>
      <c r="R63" s="443"/>
      <c r="S63" s="443"/>
      <c r="T63" s="443"/>
      <c r="U63" s="443"/>
      <c r="V63" s="443"/>
      <c r="W63" s="443"/>
      <c r="X63" s="443"/>
    </row>
    <row r="64" spans="1:24" ht="15.75">
      <c r="A64" s="19">
        <v>9</v>
      </c>
      <c r="B64" s="43" t="s">
        <v>140</v>
      </c>
      <c r="C64" s="43"/>
      <c r="D64" s="43"/>
      <c r="E64" s="43"/>
      <c r="F64" s="43"/>
      <c r="G64" s="10"/>
      <c r="H64" s="20" t="s">
        <v>59</v>
      </c>
      <c r="I64" s="10">
        <v>1000000000</v>
      </c>
      <c r="J64" s="2"/>
      <c r="O64" s="51"/>
      <c r="P64" s="51"/>
      <c r="Q64" s="51"/>
      <c r="R64" s="443"/>
      <c r="S64" s="443"/>
      <c r="T64" s="443"/>
      <c r="U64" s="443"/>
      <c r="V64" s="443"/>
      <c r="W64" s="443"/>
      <c r="X64" s="443"/>
    </row>
    <row r="65" spans="1:24" ht="15.75">
      <c r="A65" s="19">
        <v>10</v>
      </c>
      <c r="B65" s="43" t="s">
        <v>141</v>
      </c>
      <c r="C65" s="43"/>
      <c r="D65" s="43"/>
      <c r="E65" s="43"/>
      <c r="F65" s="43"/>
      <c r="G65" s="10"/>
      <c r="H65" s="20" t="s">
        <v>59</v>
      </c>
      <c r="I65" s="10">
        <v>975000000</v>
      </c>
      <c r="J65" s="42"/>
      <c r="O65" s="51"/>
      <c r="P65" s="51"/>
      <c r="Q65" s="51"/>
      <c r="R65" s="443"/>
      <c r="S65" s="443"/>
      <c r="T65" s="443"/>
      <c r="U65" s="443"/>
      <c r="V65" s="443"/>
      <c r="W65" s="443"/>
      <c r="X65" s="443"/>
    </row>
    <row r="66" spans="1:24" ht="15.75">
      <c r="A66" s="2"/>
      <c r="B66" s="2"/>
      <c r="C66" s="2"/>
      <c r="D66" s="444"/>
      <c r="E66" s="2"/>
      <c r="F66" s="2"/>
      <c r="G66" s="2"/>
      <c r="H66" s="2"/>
      <c r="I66" s="2"/>
      <c r="J66" s="2"/>
      <c r="O66" s="51"/>
      <c r="P66" s="51"/>
      <c r="Q66" s="51"/>
      <c r="R66" s="443"/>
      <c r="S66" s="443"/>
      <c r="T66" s="443"/>
      <c r="U66" s="443"/>
      <c r="V66" s="565" t="s">
        <v>75</v>
      </c>
      <c r="W66" s="565"/>
      <c r="X66" s="565"/>
    </row>
    <row r="67" spans="1:24" ht="15.75">
      <c r="A67" s="596"/>
      <c r="B67" s="596"/>
      <c r="C67" s="596"/>
      <c r="D67" s="596"/>
      <c r="E67" s="2"/>
      <c r="F67" s="2"/>
      <c r="G67" s="596" t="s">
        <v>76</v>
      </c>
      <c r="H67" s="596"/>
      <c r="I67" s="596"/>
      <c r="J67" s="596"/>
      <c r="O67" s="51"/>
      <c r="P67" s="443" t="s">
        <v>96</v>
      </c>
      <c r="Q67" s="51"/>
      <c r="R67" s="443"/>
      <c r="S67" s="443"/>
      <c r="T67" s="443"/>
      <c r="U67" s="27"/>
      <c r="V67" s="603" t="s">
        <v>97</v>
      </c>
      <c r="W67" s="603"/>
      <c r="X67" s="603"/>
    </row>
    <row r="68" spans="1:24" ht="15.75">
      <c r="A68" s="2"/>
      <c r="B68" s="2"/>
      <c r="C68" s="2"/>
      <c r="D68" s="444"/>
      <c r="E68" s="2"/>
      <c r="F68" s="2"/>
      <c r="G68" s="591" t="s">
        <v>77</v>
      </c>
      <c r="H68" s="591"/>
      <c r="I68" s="591"/>
      <c r="J68" s="591"/>
      <c r="O68" s="27"/>
      <c r="P68" s="439" t="s">
        <v>76</v>
      </c>
      <c r="Q68" s="27"/>
      <c r="R68" s="438"/>
      <c r="S68" s="27"/>
      <c r="T68" s="27"/>
      <c r="U68" s="27"/>
      <c r="V68" s="566" t="s">
        <v>172</v>
      </c>
      <c r="W68" s="566"/>
      <c r="X68" s="566"/>
    </row>
    <row r="69" spans="1:24" ht="15.75">
      <c r="A69" s="2"/>
      <c r="B69" s="2"/>
      <c r="C69" s="2"/>
      <c r="D69" s="444"/>
      <c r="E69" s="2"/>
      <c r="F69" s="2"/>
      <c r="G69" s="2"/>
      <c r="H69" s="2"/>
      <c r="I69" s="2"/>
      <c r="J69" s="2"/>
      <c r="O69" s="27"/>
      <c r="P69" s="438" t="s">
        <v>77</v>
      </c>
      <c r="Q69" s="27"/>
      <c r="R69" s="438"/>
      <c r="S69" s="27"/>
      <c r="T69" s="27"/>
      <c r="U69" s="27"/>
      <c r="V69" s="565" t="s">
        <v>77</v>
      </c>
      <c r="W69" s="565"/>
      <c r="X69" s="565"/>
    </row>
    <row r="70" spans="1:24" ht="15.75">
      <c r="A70" s="2"/>
      <c r="B70" s="2"/>
      <c r="C70" s="2"/>
      <c r="D70" s="444"/>
      <c r="E70" s="2"/>
      <c r="F70" s="2"/>
      <c r="G70" s="2"/>
      <c r="H70" s="2"/>
      <c r="I70" s="2"/>
      <c r="J70" s="2"/>
      <c r="O70" s="27"/>
      <c r="P70" s="27"/>
      <c r="Q70" s="27"/>
      <c r="R70" s="438"/>
      <c r="S70" s="27"/>
      <c r="T70" s="27"/>
      <c r="U70" s="46"/>
      <c r="V70" s="446"/>
      <c r="W70" s="27"/>
      <c r="X70" s="27"/>
    </row>
    <row r="71" spans="1:24" ht="15.75">
      <c r="A71" s="2"/>
      <c r="B71" s="2"/>
      <c r="C71" s="2"/>
      <c r="D71" s="444"/>
      <c r="E71" s="2"/>
      <c r="F71" s="2"/>
      <c r="G71" s="2"/>
      <c r="H71" s="2"/>
      <c r="I71" s="2"/>
      <c r="J71" s="2"/>
      <c r="O71" s="48"/>
      <c r="P71" s="441"/>
      <c r="Q71" s="441"/>
      <c r="R71" s="441"/>
      <c r="S71" s="441"/>
      <c r="T71" s="441"/>
      <c r="U71" s="27"/>
      <c r="V71" s="442"/>
      <c r="W71" s="46"/>
      <c r="X71" s="27"/>
    </row>
    <row r="72" spans="1:24" ht="15.75">
      <c r="A72" s="596"/>
      <c r="B72" s="596"/>
      <c r="C72" s="596"/>
      <c r="D72" s="596"/>
      <c r="E72" s="2"/>
      <c r="F72" s="2"/>
      <c r="G72" s="597" t="s">
        <v>78</v>
      </c>
      <c r="H72" s="597"/>
      <c r="I72" s="597"/>
      <c r="J72" s="597"/>
      <c r="O72" s="27"/>
      <c r="P72" s="27"/>
      <c r="Q72" s="27"/>
      <c r="R72" s="438"/>
      <c r="S72" s="27"/>
      <c r="T72" s="27"/>
      <c r="U72" s="27"/>
      <c r="V72" s="27"/>
      <c r="W72" s="442"/>
      <c r="X72" s="442"/>
    </row>
    <row r="73" spans="1:24" ht="15.75">
      <c r="A73" s="2"/>
      <c r="B73" s="2"/>
      <c r="C73" s="2"/>
      <c r="D73" s="444"/>
      <c r="E73" s="13"/>
      <c r="F73" s="13"/>
      <c r="G73" s="591" t="s">
        <v>79</v>
      </c>
      <c r="H73" s="591"/>
      <c r="I73" s="591"/>
      <c r="J73" s="591"/>
      <c r="O73" s="27"/>
      <c r="P73" s="440" t="s">
        <v>78</v>
      </c>
      <c r="Q73" s="27"/>
      <c r="R73" s="438"/>
      <c r="S73" s="27"/>
      <c r="T73" s="27"/>
      <c r="U73" s="27"/>
      <c r="V73" s="567" t="s">
        <v>173</v>
      </c>
      <c r="W73" s="567"/>
      <c r="X73" s="567"/>
    </row>
    <row r="74" spans="1:24" ht="15.75">
      <c r="A74" s="2"/>
      <c r="B74" s="2"/>
      <c r="C74" s="2"/>
      <c r="D74" s="444"/>
      <c r="E74" s="13"/>
      <c r="F74" s="13"/>
      <c r="G74" s="591" t="s">
        <v>80</v>
      </c>
      <c r="H74" s="591"/>
      <c r="I74" s="591"/>
      <c r="J74" s="591"/>
      <c r="O74" s="439"/>
      <c r="P74" s="438" t="s">
        <v>79</v>
      </c>
      <c r="Q74" s="439"/>
      <c r="R74" s="439"/>
      <c r="S74" s="27"/>
      <c r="T74" s="27"/>
      <c r="U74" s="27"/>
      <c r="V74" s="565" t="s">
        <v>150</v>
      </c>
      <c r="W74" s="565"/>
      <c r="X74" s="565"/>
    </row>
    <row r="75" spans="1:24" ht="15.75">
      <c r="A75" s="13"/>
      <c r="B75" s="13"/>
      <c r="C75" s="13"/>
      <c r="D75" s="14"/>
      <c r="E75" s="13"/>
      <c r="F75" s="13"/>
      <c r="G75" s="13"/>
      <c r="H75" s="13"/>
      <c r="I75" s="13"/>
      <c r="J75" s="13"/>
      <c r="O75" s="27"/>
      <c r="P75" s="438" t="s">
        <v>80</v>
      </c>
      <c r="Q75" s="27"/>
      <c r="R75" s="438"/>
      <c r="S75" s="27"/>
      <c r="T75" s="27"/>
      <c r="U75" s="27"/>
      <c r="V75" s="565" t="s">
        <v>126</v>
      </c>
      <c r="W75" s="565"/>
      <c r="X75" s="565"/>
    </row>
  </sheetData>
  <mergeCells count="100">
    <mergeCell ref="E13:I13"/>
    <mergeCell ref="A1:J1"/>
    <mergeCell ref="A2:J2"/>
    <mergeCell ref="A3:J3"/>
    <mergeCell ref="D5:I5"/>
    <mergeCell ref="D6:I6"/>
    <mergeCell ref="E7:I7"/>
    <mergeCell ref="E8:I8"/>
    <mergeCell ref="E9:I9"/>
    <mergeCell ref="E10:I10"/>
    <mergeCell ref="E11:I11"/>
    <mergeCell ref="E12:I12"/>
    <mergeCell ref="E14:I14"/>
    <mergeCell ref="E15:I15"/>
    <mergeCell ref="E16:I16"/>
    <mergeCell ref="E17:J17"/>
    <mergeCell ref="A20:A21"/>
    <mergeCell ref="B20:F20"/>
    <mergeCell ref="G20:H21"/>
    <mergeCell ref="I20:J21"/>
    <mergeCell ref="B21:F21"/>
    <mergeCell ref="B22:F22"/>
    <mergeCell ref="I22:J22"/>
    <mergeCell ref="B23:F23"/>
    <mergeCell ref="I23:J23"/>
    <mergeCell ref="B24:F24"/>
    <mergeCell ref="I24:J24"/>
    <mergeCell ref="B25:F25"/>
    <mergeCell ref="I25:J25"/>
    <mergeCell ref="B26:F26"/>
    <mergeCell ref="I26:J26"/>
    <mergeCell ref="B27:F27"/>
    <mergeCell ref="I27:J27"/>
    <mergeCell ref="B38:E38"/>
    <mergeCell ref="H38:J38"/>
    <mergeCell ref="B28:F28"/>
    <mergeCell ref="I28:J28"/>
    <mergeCell ref="B29:F29"/>
    <mergeCell ref="B30:F30"/>
    <mergeCell ref="B31:F31"/>
    <mergeCell ref="G31:H31"/>
    <mergeCell ref="I31:J31"/>
    <mergeCell ref="H35:J35"/>
    <mergeCell ref="B36:E36"/>
    <mergeCell ref="H36:J36"/>
    <mergeCell ref="B37:E37"/>
    <mergeCell ref="H37:J37"/>
    <mergeCell ref="B55:F55"/>
    <mergeCell ref="P55:T55"/>
    <mergeCell ref="U55:V55"/>
    <mergeCell ref="W55:X55"/>
    <mergeCell ref="H39:J39"/>
    <mergeCell ref="B43:E43"/>
    <mergeCell ref="B44:E44"/>
    <mergeCell ref="B45:E45"/>
    <mergeCell ref="O53:O54"/>
    <mergeCell ref="P53:T53"/>
    <mergeCell ref="U53:V54"/>
    <mergeCell ref="W53:X54"/>
    <mergeCell ref="P54:T54"/>
    <mergeCell ref="B56:F56"/>
    <mergeCell ref="P56:T56"/>
    <mergeCell ref="U56:V56"/>
    <mergeCell ref="W56:X56"/>
    <mergeCell ref="P57:T57"/>
    <mergeCell ref="U57:V57"/>
    <mergeCell ref="W57:X57"/>
    <mergeCell ref="U58:V58"/>
    <mergeCell ref="W58:X58"/>
    <mergeCell ref="B59:F59"/>
    <mergeCell ref="P59:T59"/>
    <mergeCell ref="U59:V59"/>
    <mergeCell ref="W59:X59"/>
    <mergeCell ref="A72:D72"/>
    <mergeCell ref="G72:J72"/>
    <mergeCell ref="G73:J73"/>
    <mergeCell ref="V73:X73"/>
    <mergeCell ref="P62:T62"/>
    <mergeCell ref="U62:V62"/>
    <mergeCell ref="W62:X62"/>
    <mergeCell ref="V66:X66"/>
    <mergeCell ref="A67:D67"/>
    <mergeCell ref="G67:J67"/>
    <mergeCell ref="V67:X67"/>
    <mergeCell ref="G74:J74"/>
    <mergeCell ref="V74:X74"/>
    <mergeCell ref="V75:X75"/>
    <mergeCell ref="H43:K43"/>
    <mergeCell ref="H44:K44"/>
    <mergeCell ref="H45:K45"/>
    <mergeCell ref="G68:J68"/>
    <mergeCell ref="V68:X68"/>
    <mergeCell ref="V69:X69"/>
    <mergeCell ref="P60:T60"/>
    <mergeCell ref="U60:V60"/>
    <mergeCell ref="W60:X60"/>
    <mergeCell ref="P61:T61"/>
    <mergeCell ref="U61:V61"/>
    <mergeCell ref="W61:X61"/>
    <mergeCell ref="P58:T58"/>
  </mergeCells>
  <pageMargins left="0.28999999999999998" right="0.19685039370078741" top="0.98425196850393704" bottom="0.59055118110236227" header="0.31496062992125984" footer="0.31496062992125984"/>
  <pageSetup paperSize="5" scale="72" orientation="portrait" horizontalDpi="4294967293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75"/>
  <sheetViews>
    <sheetView topLeftCell="A29" workbookViewId="0">
      <selection activeCell="H35" sqref="H35:J35"/>
    </sheetView>
  </sheetViews>
  <sheetFormatPr defaultRowHeight="12.75"/>
  <cols>
    <col min="1" max="1" width="4" customWidth="1"/>
    <col min="2" max="2" width="55.5703125" customWidth="1"/>
    <col min="3" max="3" width="1" hidden="1" customWidth="1"/>
    <col min="4" max="4" width="2.7109375" style="15" customWidth="1"/>
    <col min="5" max="5" width="3.5703125" customWidth="1"/>
    <col min="6" max="6" width="4.28515625" customWidth="1"/>
    <col min="7" max="7" width="5.28515625" customWidth="1"/>
    <col min="8" max="8" width="23.140625" customWidth="1"/>
    <col min="9" max="9" width="27.42578125" customWidth="1"/>
    <col min="10" max="10" width="15.42578125" customWidth="1"/>
    <col min="11" max="11" width="9.285156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167"/>
      <c r="E4" s="166"/>
      <c r="F4" s="166"/>
      <c r="G4" s="166"/>
      <c r="H4" s="166"/>
      <c r="I4" s="166"/>
      <c r="J4" s="166"/>
    </row>
    <row r="5" spans="1:10" ht="20.25">
      <c r="A5" s="168" t="s">
        <v>1</v>
      </c>
      <c r="B5" s="242" t="s">
        <v>2</v>
      </c>
      <c r="C5" s="243"/>
      <c r="D5" s="498" t="s">
        <v>3</v>
      </c>
      <c r="E5" s="499"/>
      <c r="F5" s="499"/>
      <c r="G5" s="499"/>
      <c r="H5" s="499"/>
      <c r="I5" s="500"/>
      <c r="J5" s="168" t="s">
        <v>4</v>
      </c>
    </row>
    <row r="6" spans="1:10" ht="21">
      <c r="A6" s="169" t="s">
        <v>5</v>
      </c>
      <c r="B6" s="244" t="s">
        <v>6</v>
      </c>
      <c r="C6" s="245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9.5" customHeight="1">
      <c r="A7" s="180">
        <v>1</v>
      </c>
      <c r="B7" s="246" t="s">
        <v>33</v>
      </c>
      <c r="C7" s="247"/>
      <c r="D7" s="180">
        <v>1</v>
      </c>
      <c r="E7" s="513" t="s">
        <v>34</v>
      </c>
      <c r="F7" s="514"/>
      <c r="G7" s="514"/>
      <c r="H7" s="514"/>
      <c r="I7" s="515"/>
      <c r="J7" s="186">
        <v>5</v>
      </c>
    </row>
    <row r="8" spans="1:10" ht="21">
      <c r="A8" s="176"/>
      <c r="B8" s="177"/>
      <c r="C8" s="178"/>
      <c r="D8" s="180"/>
      <c r="E8" s="516" t="s">
        <v>35</v>
      </c>
      <c r="F8" s="517"/>
      <c r="G8" s="517"/>
      <c r="H8" s="517"/>
      <c r="I8" s="518"/>
      <c r="J8" s="143">
        <v>1</v>
      </c>
    </row>
    <row r="9" spans="1:10" ht="24.75" customHeight="1">
      <c r="A9" s="176"/>
      <c r="B9" s="187"/>
      <c r="C9" s="188"/>
      <c r="D9" s="181"/>
      <c r="E9" s="516" t="s">
        <v>36</v>
      </c>
      <c r="F9" s="517"/>
      <c r="G9" s="517"/>
      <c r="H9" s="517"/>
      <c r="I9" s="518"/>
      <c r="J9" s="142">
        <v>4</v>
      </c>
    </row>
    <row r="10" spans="1:10" ht="39" customHeight="1">
      <c r="A10" s="181">
        <v>2</v>
      </c>
      <c r="B10" s="187" t="s">
        <v>37</v>
      </c>
      <c r="C10" s="188"/>
      <c r="D10" s="180">
        <v>2</v>
      </c>
      <c r="E10" s="513" t="s">
        <v>38</v>
      </c>
      <c r="F10" s="514"/>
      <c r="G10" s="514"/>
      <c r="H10" s="514"/>
      <c r="I10" s="515"/>
      <c r="J10" s="270">
        <v>1223861</v>
      </c>
    </row>
    <row r="11" spans="1:10" ht="21">
      <c r="A11" s="176"/>
      <c r="B11" s="177"/>
      <c r="C11" s="178"/>
      <c r="D11" s="180">
        <v>3</v>
      </c>
      <c r="E11" s="516" t="s">
        <v>39</v>
      </c>
      <c r="F11" s="517"/>
      <c r="G11" s="517"/>
      <c r="H11" s="517"/>
      <c r="I11" s="518"/>
      <c r="J11" s="190"/>
    </row>
    <row r="12" spans="1:10" ht="21">
      <c r="A12" s="176"/>
      <c r="B12" s="177"/>
      <c r="C12" s="178"/>
      <c r="D12" s="180"/>
      <c r="E12" s="516" t="s">
        <v>40</v>
      </c>
      <c r="F12" s="517"/>
      <c r="G12" s="517"/>
      <c r="H12" s="517"/>
      <c r="I12" s="518"/>
      <c r="J12" s="143">
        <v>26</v>
      </c>
    </row>
    <row r="13" spans="1:10" ht="21">
      <c r="A13" s="176"/>
      <c r="B13" s="177"/>
      <c r="C13" s="178"/>
      <c r="D13" s="180"/>
      <c r="E13" s="516" t="s">
        <v>41</v>
      </c>
      <c r="F13" s="517"/>
      <c r="G13" s="517"/>
      <c r="H13" s="517"/>
      <c r="I13" s="518"/>
      <c r="J13" s="143">
        <v>14</v>
      </c>
    </row>
    <row r="14" spans="1:10" ht="22.5" customHeight="1">
      <c r="A14" s="176"/>
      <c r="B14" s="177"/>
      <c r="C14" s="178"/>
      <c r="D14" s="180">
        <v>4</v>
      </c>
      <c r="E14" s="516" t="s">
        <v>42</v>
      </c>
      <c r="F14" s="517"/>
      <c r="G14" s="517"/>
      <c r="H14" s="517"/>
      <c r="I14" s="518"/>
      <c r="J14" s="143">
        <v>155</v>
      </c>
    </row>
    <row r="15" spans="1:10" ht="21">
      <c r="A15" s="176"/>
      <c r="B15" s="177"/>
      <c r="C15" s="178"/>
      <c r="D15" s="180">
        <v>5</v>
      </c>
      <c r="E15" s="516" t="s">
        <v>43</v>
      </c>
      <c r="F15" s="517"/>
      <c r="G15" s="517"/>
      <c r="H15" s="517"/>
      <c r="I15" s="518"/>
      <c r="J15" s="191">
        <v>9471</v>
      </c>
    </row>
    <row r="16" spans="1:10" ht="21">
      <c r="A16" s="176"/>
      <c r="B16" s="177"/>
      <c r="C16" s="178"/>
      <c r="D16" s="180">
        <v>6</v>
      </c>
      <c r="E16" s="516" t="s">
        <v>44</v>
      </c>
      <c r="F16" s="517"/>
      <c r="G16" s="517"/>
      <c r="H16" s="517"/>
      <c r="I16" s="518"/>
      <c r="J16" s="191">
        <v>1870180</v>
      </c>
    </row>
    <row r="17" spans="1:10" ht="21">
      <c r="A17" s="192"/>
      <c r="B17" s="193"/>
      <c r="C17" s="194"/>
      <c r="D17" s="195"/>
      <c r="E17" s="503"/>
      <c r="F17" s="505"/>
      <c r="G17" s="505"/>
      <c r="H17" s="505"/>
      <c r="I17" s="505"/>
      <c r="J17" s="504"/>
    </row>
    <row r="18" spans="1:10" ht="21">
      <c r="A18" s="196"/>
      <c r="B18" s="196"/>
      <c r="C18" s="196"/>
      <c r="D18" s="197"/>
      <c r="E18" s="197"/>
      <c r="F18" s="197"/>
      <c r="G18" s="197"/>
      <c r="H18" s="197"/>
      <c r="I18" s="197"/>
      <c r="J18" s="197"/>
    </row>
    <row r="19" spans="1:10" ht="21">
      <c r="A19" s="196"/>
      <c r="B19" s="196"/>
      <c r="C19" s="196"/>
      <c r="D19" s="197"/>
      <c r="E19" s="197"/>
      <c r="F19" s="197"/>
      <c r="G19" s="197"/>
      <c r="H19" s="166"/>
      <c r="I19" s="197"/>
      <c r="J19" s="197"/>
    </row>
    <row r="20" spans="1:10" ht="20.25">
      <c r="A20" s="506" t="s">
        <v>1</v>
      </c>
      <c r="B20" s="521" t="s">
        <v>160</v>
      </c>
      <c r="C20" s="521"/>
      <c r="D20" s="521"/>
      <c r="E20" s="521"/>
      <c r="F20" s="521"/>
      <c r="G20" s="507" t="s">
        <v>159</v>
      </c>
      <c r="H20" s="617"/>
      <c r="I20" s="506" t="s">
        <v>47</v>
      </c>
      <c r="J20" s="506"/>
    </row>
    <row r="21" spans="1:10" ht="20.25">
      <c r="A21" s="506"/>
      <c r="B21" s="559" t="s">
        <v>66</v>
      </c>
      <c r="C21" s="559"/>
      <c r="D21" s="559"/>
      <c r="E21" s="559"/>
      <c r="F21" s="559"/>
      <c r="G21" s="507"/>
      <c r="H21" s="617"/>
      <c r="I21" s="506"/>
      <c r="J21" s="506"/>
    </row>
    <row r="22" spans="1:10" ht="21">
      <c r="A22" s="260">
        <v>1</v>
      </c>
      <c r="B22" s="613" t="s">
        <v>67</v>
      </c>
      <c r="C22" s="613"/>
      <c r="D22" s="613"/>
      <c r="E22" s="613"/>
      <c r="F22" s="613"/>
      <c r="G22" s="271" t="s">
        <v>174</v>
      </c>
      <c r="H22" s="272">
        <v>20000000</v>
      </c>
      <c r="I22" s="506"/>
      <c r="J22" s="506"/>
    </row>
    <row r="23" spans="1:10" ht="22.5" customHeight="1">
      <c r="A23" s="260">
        <v>2</v>
      </c>
      <c r="B23" s="616" t="s">
        <v>68</v>
      </c>
      <c r="C23" s="616"/>
      <c r="D23" s="616"/>
      <c r="E23" s="616"/>
      <c r="F23" s="616"/>
      <c r="G23" s="271" t="s">
        <v>174</v>
      </c>
      <c r="H23" s="272">
        <v>15000000</v>
      </c>
      <c r="I23" s="506"/>
      <c r="J23" s="506"/>
    </row>
    <row r="24" spans="1:10" ht="21.75" customHeight="1">
      <c r="A24" s="260">
        <v>3</v>
      </c>
      <c r="B24" s="614" t="s">
        <v>69</v>
      </c>
      <c r="C24" s="614"/>
      <c r="D24" s="614"/>
      <c r="E24" s="614"/>
      <c r="F24" s="614"/>
      <c r="G24" s="271" t="s">
        <v>174</v>
      </c>
      <c r="H24" s="272">
        <v>50000000</v>
      </c>
      <c r="I24" s="506"/>
      <c r="J24" s="506"/>
    </row>
    <row r="25" spans="1:10" ht="25.5" customHeight="1">
      <c r="A25" s="260">
        <v>4</v>
      </c>
      <c r="B25" s="615" t="s">
        <v>71</v>
      </c>
      <c r="C25" s="615"/>
      <c r="D25" s="615"/>
      <c r="E25" s="615"/>
      <c r="F25" s="615"/>
      <c r="G25" s="271" t="s">
        <v>174</v>
      </c>
      <c r="H25" s="272">
        <v>162000000</v>
      </c>
      <c r="I25" s="497"/>
      <c r="J25" s="497"/>
    </row>
    <row r="26" spans="1:10" ht="25.5" customHeight="1">
      <c r="A26" s="260">
        <v>5</v>
      </c>
      <c r="B26" s="613" t="s">
        <v>72</v>
      </c>
      <c r="C26" s="613"/>
      <c r="D26" s="613"/>
      <c r="E26" s="613"/>
      <c r="F26" s="613"/>
      <c r="G26" s="271" t="s">
        <v>174</v>
      </c>
      <c r="H26" s="272">
        <v>75000000</v>
      </c>
      <c r="I26" s="497"/>
      <c r="J26" s="497"/>
    </row>
    <row r="27" spans="1:10" ht="25.5" customHeight="1">
      <c r="A27" s="260">
        <v>6</v>
      </c>
      <c r="B27" s="616" t="s">
        <v>183</v>
      </c>
      <c r="C27" s="616"/>
      <c r="D27" s="616"/>
      <c r="E27" s="616"/>
      <c r="F27" s="616"/>
      <c r="G27" s="271" t="s">
        <v>174</v>
      </c>
      <c r="H27" s="273">
        <v>15677811000</v>
      </c>
      <c r="I27" s="497"/>
      <c r="J27" s="497"/>
    </row>
    <row r="28" spans="1:10" ht="21">
      <c r="A28" s="260">
        <v>7</v>
      </c>
      <c r="B28" s="613" t="s">
        <v>184</v>
      </c>
      <c r="C28" s="613"/>
      <c r="D28" s="613"/>
      <c r="E28" s="613"/>
      <c r="F28" s="613"/>
      <c r="G28" s="271" t="s">
        <v>174</v>
      </c>
      <c r="H28" s="273">
        <v>200000000</v>
      </c>
      <c r="I28" s="558"/>
      <c r="J28" s="558"/>
    </row>
    <row r="29" spans="1:10" ht="21">
      <c r="A29" s="260">
        <v>8</v>
      </c>
      <c r="B29" s="614" t="s">
        <v>141</v>
      </c>
      <c r="C29" s="614"/>
      <c r="D29" s="614"/>
      <c r="E29" s="614"/>
      <c r="F29" s="614"/>
      <c r="G29" s="271" t="s">
        <v>174</v>
      </c>
      <c r="H29" s="274">
        <v>3295000000</v>
      </c>
      <c r="I29" s="265"/>
      <c r="J29" s="266"/>
    </row>
    <row r="30" spans="1:10" ht="21">
      <c r="A30" s="260">
        <v>9</v>
      </c>
      <c r="B30" s="614" t="s">
        <v>74</v>
      </c>
      <c r="C30" s="614"/>
      <c r="D30" s="614"/>
      <c r="E30" s="614"/>
      <c r="F30" s="614"/>
      <c r="G30" s="271" t="s">
        <v>174</v>
      </c>
      <c r="H30" s="274">
        <v>1265600000</v>
      </c>
      <c r="I30" s="265"/>
      <c r="J30" s="266"/>
    </row>
    <row r="31" spans="1:10" ht="21">
      <c r="A31" s="199"/>
      <c r="B31" s="521" t="s">
        <v>161</v>
      </c>
      <c r="C31" s="521"/>
      <c r="D31" s="521"/>
      <c r="E31" s="521"/>
      <c r="F31" s="521"/>
      <c r="G31" s="501">
        <f>SUM(H22:H30)</f>
        <v>20760411000</v>
      </c>
      <c r="H31" s="502"/>
      <c r="I31" s="503"/>
      <c r="J31" s="504"/>
    </row>
    <row r="32" spans="1:10" ht="21">
      <c r="A32" s="196"/>
      <c r="B32" s="196"/>
      <c r="C32" s="196"/>
      <c r="D32" s="197"/>
      <c r="E32" s="197"/>
      <c r="F32" s="197"/>
      <c r="G32" s="197"/>
      <c r="H32" s="197"/>
      <c r="I32" s="197"/>
      <c r="J32" s="197"/>
    </row>
    <row r="33" spans="1:10" ht="21">
      <c r="A33" s="196"/>
      <c r="B33" s="196"/>
      <c r="C33" s="196"/>
      <c r="D33" s="197"/>
      <c r="E33" s="197"/>
      <c r="F33" s="197"/>
      <c r="G33" s="197"/>
      <c r="H33" s="197"/>
      <c r="I33" s="197"/>
      <c r="J33" s="197"/>
    </row>
    <row r="34" spans="1:10" ht="21">
      <c r="A34" s="196"/>
      <c r="B34" s="196"/>
      <c r="C34" s="196"/>
      <c r="D34" s="197"/>
      <c r="E34" s="197"/>
      <c r="F34" s="197"/>
      <c r="G34" s="197"/>
      <c r="H34" s="197"/>
      <c r="I34" s="197"/>
      <c r="J34" s="197"/>
    </row>
    <row r="35" spans="1:10" ht="21">
      <c r="A35" s="196"/>
      <c r="B35" s="196"/>
      <c r="C35" s="196"/>
      <c r="D35" s="197"/>
      <c r="E35" s="197"/>
      <c r="F35" s="197"/>
      <c r="G35" s="197"/>
      <c r="H35" s="488" t="s">
        <v>185</v>
      </c>
      <c r="I35" s="488"/>
      <c r="J35" s="488"/>
    </row>
    <row r="36" spans="1:10" ht="21">
      <c r="A36" s="196"/>
      <c r="B36" s="491" t="s">
        <v>96</v>
      </c>
      <c r="C36" s="491"/>
      <c r="D36" s="491"/>
      <c r="E36" s="491"/>
      <c r="F36" s="197"/>
      <c r="G36" s="166"/>
      <c r="H36" s="491" t="s">
        <v>97</v>
      </c>
      <c r="I36" s="491"/>
      <c r="J36" s="491"/>
    </row>
    <row r="37" spans="1:10" ht="21">
      <c r="A37" s="166"/>
      <c r="B37" s="492" t="s">
        <v>76</v>
      </c>
      <c r="C37" s="492"/>
      <c r="D37" s="492"/>
      <c r="E37" s="492"/>
      <c r="F37" s="166"/>
      <c r="G37" s="166"/>
      <c r="H37" s="492" t="s">
        <v>172</v>
      </c>
      <c r="I37" s="492"/>
      <c r="J37" s="492"/>
    </row>
    <row r="38" spans="1:10" ht="21">
      <c r="A38" s="166"/>
      <c r="B38" s="488" t="s">
        <v>77</v>
      </c>
      <c r="C38" s="488"/>
      <c r="D38" s="488"/>
      <c r="E38" s="488"/>
      <c r="F38" s="166"/>
      <c r="G38" s="166"/>
      <c r="H38" s="488" t="s">
        <v>77</v>
      </c>
      <c r="I38" s="488"/>
      <c r="J38" s="488"/>
    </row>
    <row r="39" spans="1:10" ht="21">
      <c r="A39" s="166"/>
      <c r="B39" s="166"/>
      <c r="C39" s="166"/>
      <c r="D39" s="167"/>
      <c r="E39" s="166"/>
      <c r="F39" s="166"/>
      <c r="G39" s="275"/>
      <c r="H39" s="609" t="s">
        <v>148</v>
      </c>
      <c r="I39" s="609"/>
      <c r="J39" s="609"/>
    </row>
    <row r="40" spans="1:10" ht="21">
      <c r="A40" s="276"/>
      <c r="B40" s="277"/>
      <c r="C40" s="277"/>
      <c r="D40" s="277"/>
      <c r="E40" s="277"/>
      <c r="F40" s="277"/>
      <c r="G40" s="166"/>
      <c r="H40" s="278"/>
      <c r="I40" s="275"/>
      <c r="J40" s="166"/>
    </row>
    <row r="41" spans="1:10" ht="21">
      <c r="A41" s="166"/>
      <c r="B41" s="166"/>
      <c r="C41" s="166"/>
      <c r="D41" s="167"/>
      <c r="E41" s="166"/>
      <c r="F41" s="166"/>
      <c r="G41" s="166"/>
      <c r="H41" s="166"/>
      <c r="I41" s="278"/>
      <c r="J41" s="278"/>
    </row>
    <row r="42" spans="1:10" ht="21">
      <c r="A42" s="166"/>
      <c r="B42" s="166"/>
      <c r="C42" s="166"/>
      <c r="D42" s="167"/>
      <c r="E42" s="166"/>
      <c r="F42" s="166"/>
      <c r="G42" s="166"/>
      <c r="H42" s="166"/>
      <c r="I42" s="278"/>
      <c r="J42" s="278"/>
    </row>
    <row r="43" spans="1:10" ht="21">
      <c r="A43" s="166"/>
      <c r="B43" s="486" t="s">
        <v>189</v>
      </c>
      <c r="C43" s="486"/>
      <c r="D43" s="486"/>
      <c r="E43" s="486"/>
      <c r="F43" s="166"/>
      <c r="G43" s="166"/>
      <c r="H43" s="486" t="s">
        <v>175</v>
      </c>
      <c r="I43" s="486"/>
      <c r="J43" s="486"/>
    </row>
    <row r="44" spans="1:10" ht="21">
      <c r="A44" s="258"/>
      <c r="B44" s="488" t="s">
        <v>79</v>
      </c>
      <c r="C44" s="488"/>
      <c r="D44" s="488"/>
      <c r="E44" s="488"/>
      <c r="F44" s="166"/>
      <c r="G44" s="166"/>
      <c r="H44" s="488" t="s">
        <v>149</v>
      </c>
      <c r="I44" s="488"/>
      <c r="J44" s="488"/>
    </row>
    <row r="45" spans="1:10" ht="21">
      <c r="A45" s="166"/>
      <c r="B45" s="488" t="s">
        <v>190</v>
      </c>
      <c r="C45" s="488"/>
      <c r="D45" s="488"/>
      <c r="E45" s="488"/>
      <c r="F45" s="166"/>
      <c r="G45" s="166"/>
      <c r="H45" s="488" t="s">
        <v>212</v>
      </c>
      <c r="I45" s="488"/>
      <c r="J45" s="488"/>
    </row>
    <row r="46" spans="1:10" ht="21">
      <c r="A46" s="196"/>
      <c r="B46" s="196"/>
      <c r="C46" s="196"/>
      <c r="D46" s="197"/>
      <c r="E46" s="197"/>
      <c r="F46" s="197"/>
      <c r="G46" s="197"/>
      <c r="H46" s="166"/>
      <c r="I46" s="197"/>
      <c r="J46" s="197"/>
    </row>
    <row r="47" spans="1:10" ht="15">
      <c r="A47" s="92"/>
      <c r="B47" s="92"/>
      <c r="C47" s="92"/>
      <c r="D47" s="93"/>
      <c r="E47" s="93"/>
      <c r="F47" s="93"/>
      <c r="G47" s="93"/>
      <c r="H47" s="98"/>
      <c r="I47" s="93"/>
      <c r="J47" s="93"/>
    </row>
    <row r="48" spans="1:10" ht="15">
      <c r="A48" s="92"/>
      <c r="B48" s="92"/>
      <c r="C48" s="92"/>
      <c r="D48" s="93"/>
      <c r="E48" s="93"/>
      <c r="F48" s="93"/>
      <c r="G48" s="93"/>
      <c r="H48" s="98"/>
      <c r="I48" s="93"/>
      <c r="J48" s="93"/>
    </row>
    <row r="49" spans="1:24" ht="15">
      <c r="A49" s="92"/>
      <c r="B49" s="92"/>
      <c r="C49" s="92"/>
      <c r="D49" s="93"/>
      <c r="E49" s="93"/>
      <c r="F49" s="93"/>
      <c r="G49" s="93"/>
      <c r="H49" s="98"/>
      <c r="I49" s="93"/>
      <c r="J49" s="93"/>
    </row>
    <row r="50" spans="1:24" ht="15">
      <c r="A50" s="92"/>
      <c r="B50" s="92"/>
      <c r="C50" s="92"/>
      <c r="D50" s="93"/>
      <c r="E50" s="93"/>
      <c r="F50" s="93"/>
      <c r="G50" s="93"/>
      <c r="H50" s="98"/>
      <c r="I50" s="93"/>
      <c r="J50" s="93"/>
    </row>
    <row r="51" spans="1:24" ht="15">
      <c r="A51" s="92"/>
      <c r="B51" s="92"/>
      <c r="C51" s="92"/>
      <c r="D51" s="93"/>
      <c r="E51" s="93"/>
      <c r="F51" s="93"/>
      <c r="G51" s="93"/>
      <c r="H51" s="98"/>
      <c r="I51" s="93"/>
      <c r="J51" s="93"/>
    </row>
    <row r="52" spans="1:24" ht="15">
      <c r="A52" s="92"/>
      <c r="B52" s="92"/>
      <c r="C52" s="92"/>
      <c r="D52" s="93"/>
      <c r="E52" s="93"/>
      <c r="F52" s="93"/>
      <c r="G52" s="93"/>
      <c r="H52" s="98"/>
      <c r="I52" s="93"/>
      <c r="J52" s="93"/>
    </row>
    <row r="53" spans="1:24" ht="15.75">
      <c r="A53" s="2"/>
      <c r="B53" s="40" t="s">
        <v>45</v>
      </c>
      <c r="C53" s="40"/>
      <c r="D53" s="39"/>
      <c r="E53" s="2"/>
      <c r="F53" s="2"/>
      <c r="G53" s="2"/>
      <c r="I53" s="40" t="s">
        <v>46</v>
      </c>
      <c r="J53" s="40" t="s">
        <v>47</v>
      </c>
      <c r="O53" s="607" t="s">
        <v>1</v>
      </c>
      <c r="P53" s="598" t="s">
        <v>160</v>
      </c>
      <c r="Q53" s="598"/>
      <c r="R53" s="598"/>
      <c r="S53" s="598"/>
      <c r="T53" s="598"/>
      <c r="U53" s="610" t="s">
        <v>159</v>
      </c>
      <c r="V53" s="611"/>
      <c r="W53" s="607" t="s">
        <v>47</v>
      </c>
      <c r="X53" s="607"/>
    </row>
    <row r="54" spans="1:24" ht="15.75" customHeight="1">
      <c r="A54" s="2"/>
      <c r="B54" s="40"/>
      <c r="C54" s="40"/>
      <c r="D54" s="39"/>
      <c r="E54" s="2"/>
      <c r="F54" s="2"/>
      <c r="G54" s="2"/>
      <c r="I54" s="40"/>
      <c r="J54" s="40"/>
      <c r="O54" s="607"/>
      <c r="P54" s="612" t="s">
        <v>163</v>
      </c>
      <c r="Q54" s="612"/>
      <c r="R54" s="612"/>
      <c r="S54" s="612"/>
      <c r="T54" s="612"/>
      <c r="U54" s="610"/>
      <c r="V54" s="611"/>
      <c r="W54" s="607"/>
      <c r="X54" s="607"/>
    </row>
    <row r="55" spans="1:24" ht="18" customHeight="1">
      <c r="A55" s="3" t="s">
        <v>145</v>
      </c>
      <c r="B55" s="608" t="s">
        <v>66</v>
      </c>
      <c r="C55" s="608"/>
      <c r="D55" s="608"/>
      <c r="E55" s="608"/>
      <c r="F55" s="608"/>
      <c r="G55" s="5"/>
      <c r="H55" s="5"/>
      <c r="I55" s="4">
        <f>SUM(I56:I62)</f>
        <v>15618900000</v>
      </c>
      <c r="J55" s="2"/>
      <c r="O55" s="53">
        <v>1</v>
      </c>
      <c r="P55" s="595" t="s">
        <v>57</v>
      </c>
      <c r="Q55" s="595"/>
      <c r="R55" s="595"/>
      <c r="S55" s="595"/>
      <c r="T55" s="595"/>
      <c r="U55" s="593">
        <v>1000000000</v>
      </c>
      <c r="V55" s="593"/>
      <c r="W55" s="607"/>
      <c r="X55" s="607"/>
    </row>
    <row r="56" spans="1:24" ht="18" customHeight="1">
      <c r="A56" s="5">
        <v>1</v>
      </c>
      <c r="B56" s="606" t="s">
        <v>67</v>
      </c>
      <c r="C56" s="606"/>
      <c r="D56" s="606"/>
      <c r="E56" s="606"/>
      <c r="F56" s="606"/>
      <c r="G56" s="11"/>
      <c r="H56" s="11" t="s">
        <v>49</v>
      </c>
      <c r="I56" s="9">
        <v>24000000</v>
      </c>
      <c r="J56" s="2"/>
      <c r="O56" s="53">
        <v>2</v>
      </c>
      <c r="P56" s="592" t="s">
        <v>58</v>
      </c>
      <c r="Q56" s="592"/>
      <c r="R56" s="592"/>
      <c r="S56" s="592"/>
      <c r="T56" s="592"/>
      <c r="U56" s="593">
        <v>150000000</v>
      </c>
      <c r="V56" s="593"/>
      <c r="W56" s="607"/>
      <c r="X56" s="607"/>
    </row>
    <row r="57" spans="1:24" ht="18" customHeight="1">
      <c r="A57" s="5">
        <v>2</v>
      </c>
      <c r="B57" s="12" t="s">
        <v>68</v>
      </c>
      <c r="C57" s="12"/>
      <c r="D57" s="39"/>
      <c r="E57" s="2"/>
      <c r="F57" s="5"/>
      <c r="G57" s="5"/>
      <c r="H57" s="5" t="s">
        <v>49</v>
      </c>
      <c r="I57" s="9">
        <v>15000000</v>
      </c>
      <c r="J57" s="2"/>
      <c r="L57" s="1"/>
      <c r="O57" s="53">
        <v>3</v>
      </c>
      <c r="P57" s="592" t="s">
        <v>61</v>
      </c>
      <c r="Q57" s="592"/>
      <c r="R57" s="592"/>
      <c r="S57" s="592"/>
      <c r="T57" s="592"/>
      <c r="U57" s="593">
        <v>250000000</v>
      </c>
      <c r="V57" s="593"/>
      <c r="W57" s="607"/>
      <c r="X57" s="607"/>
    </row>
    <row r="58" spans="1:24" ht="18" customHeight="1">
      <c r="A58" s="5">
        <v>3</v>
      </c>
      <c r="B58" s="8" t="s">
        <v>69</v>
      </c>
      <c r="C58" s="8"/>
      <c r="D58" s="39"/>
      <c r="E58" s="2"/>
      <c r="F58" s="5"/>
      <c r="G58" s="5"/>
      <c r="H58" s="5" t="s">
        <v>49</v>
      </c>
      <c r="I58" s="9">
        <v>50000000</v>
      </c>
      <c r="J58" s="2"/>
      <c r="L58" s="2"/>
      <c r="O58" s="53">
        <v>4</v>
      </c>
      <c r="P58" s="595" t="s">
        <v>62</v>
      </c>
      <c r="Q58" s="595"/>
      <c r="R58" s="595"/>
      <c r="S58" s="595"/>
      <c r="T58" s="595"/>
      <c r="U58" s="604">
        <v>20000000</v>
      </c>
      <c r="V58" s="604"/>
      <c r="W58" s="593"/>
      <c r="X58" s="593"/>
    </row>
    <row r="59" spans="1:24" ht="18" customHeight="1">
      <c r="A59" s="5">
        <v>4</v>
      </c>
      <c r="B59" s="605" t="s">
        <v>71</v>
      </c>
      <c r="C59" s="605"/>
      <c r="D59" s="605"/>
      <c r="E59" s="605"/>
      <c r="F59" s="605"/>
      <c r="G59" s="5"/>
      <c r="H59" s="5" t="s">
        <v>49</v>
      </c>
      <c r="I59" s="9">
        <v>110000000</v>
      </c>
      <c r="J59" s="2"/>
      <c r="L59" s="2"/>
      <c r="O59" s="53">
        <v>5</v>
      </c>
      <c r="P59" s="595" t="s">
        <v>63</v>
      </c>
      <c r="Q59" s="595"/>
      <c r="R59" s="595"/>
      <c r="S59" s="595"/>
      <c r="T59" s="595"/>
      <c r="U59" s="604">
        <v>10000000</v>
      </c>
      <c r="V59" s="604"/>
      <c r="W59" s="593"/>
      <c r="X59" s="593"/>
    </row>
    <row r="60" spans="1:24" ht="18" customHeight="1">
      <c r="A60" s="7">
        <v>5</v>
      </c>
      <c r="B60" s="2" t="s">
        <v>72</v>
      </c>
      <c r="C60" s="2"/>
      <c r="D60" s="39"/>
      <c r="E60" s="2"/>
      <c r="F60" s="2"/>
      <c r="G60" s="2"/>
      <c r="H60" s="5" t="s">
        <v>49</v>
      </c>
      <c r="I60" s="9">
        <v>100000000</v>
      </c>
      <c r="J60" s="2"/>
      <c r="L60" s="5"/>
      <c r="O60" s="53">
        <v>6</v>
      </c>
      <c r="P60" s="592" t="s">
        <v>137</v>
      </c>
      <c r="Q60" s="592"/>
      <c r="R60" s="592"/>
      <c r="S60" s="592"/>
      <c r="T60" s="592"/>
      <c r="U60" s="593">
        <v>100000000</v>
      </c>
      <c r="V60" s="593"/>
      <c r="W60" s="593"/>
      <c r="X60" s="593"/>
    </row>
    <row r="61" spans="1:24" ht="18" customHeight="1">
      <c r="A61" s="7">
        <v>6</v>
      </c>
      <c r="B61" s="12" t="s">
        <v>142</v>
      </c>
      <c r="C61" s="12"/>
      <c r="D61" s="39"/>
      <c r="E61" s="2"/>
      <c r="F61" s="5"/>
      <c r="G61" s="5"/>
      <c r="H61" s="5" t="s">
        <v>49</v>
      </c>
      <c r="I61" s="6">
        <v>14969900000</v>
      </c>
      <c r="J61" s="2"/>
      <c r="O61" s="53">
        <v>7</v>
      </c>
      <c r="P61" s="592" t="s">
        <v>138</v>
      </c>
      <c r="Q61" s="592"/>
      <c r="R61" s="592"/>
      <c r="S61" s="592"/>
      <c r="T61" s="592"/>
      <c r="U61" s="593">
        <v>950000000</v>
      </c>
      <c r="V61" s="593"/>
      <c r="W61" s="594"/>
      <c r="X61" s="594"/>
    </row>
    <row r="62" spans="1:24" ht="18" customHeight="1">
      <c r="A62" s="5">
        <v>7</v>
      </c>
      <c r="B62" s="3" t="s">
        <v>143</v>
      </c>
      <c r="C62" s="3"/>
      <c r="D62" s="39"/>
      <c r="E62" s="2"/>
      <c r="F62" s="5"/>
      <c r="G62" s="5"/>
      <c r="H62" s="5" t="s">
        <v>49</v>
      </c>
      <c r="I62" s="6">
        <v>350000000</v>
      </c>
      <c r="J62" s="2"/>
      <c r="O62" s="54"/>
      <c r="P62" s="598" t="s">
        <v>161</v>
      </c>
      <c r="Q62" s="598"/>
      <c r="R62" s="598"/>
      <c r="S62" s="598"/>
      <c r="T62" s="598"/>
      <c r="U62" s="599">
        <f>SUM(U55:V61)</f>
        <v>2480000000</v>
      </c>
      <c r="V62" s="600"/>
      <c r="W62" s="601"/>
      <c r="X62" s="602"/>
    </row>
    <row r="63" spans="1:24" ht="18" customHeight="1">
      <c r="A63" s="19">
        <v>8</v>
      </c>
      <c r="B63" s="43" t="s">
        <v>139</v>
      </c>
      <c r="C63" s="43"/>
      <c r="D63" s="43"/>
      <c r="E63" s="43"/>
      <c r="F63" s="43"/>
      <c r="G63" s="10"/>
      <c r="H63" s="20" t="s">
        <v>59</v>
      </c>
      <c r="I63" s="10">
        <v>1700000000</v>
      </c>
      <c r="J63" s="2"/>
      <c r="O63" s="51"/>
      <c r="P63" s="51"/>
      <c r="Q63" s="51"/>
      <c r="R63" s="52"/>
      <c r="S63" s="52"/>
      <c r="T63" s="52"/>
      <c r="U63" s="52"/>
      <c r="V63" s="52"/>
      <c r="W63" s="52"/>
      <c r="X63" s="52"/>
    </row>
    <row r="64" spans="1:24" ht="15.75">
      <c r="A64" s="19">
        <v>9</v>
      </c>
      <c r="B64" s="43" t="s">
        <v>140</v>
      </c>
      <c r="C64" s="43"/>
      <c r="D64" s="43"/>
      <c r="E64" s="43"/>
      <c r="F64" s="43"/>
      <c r="G64" s="10"/>
      <c r="H64" s="20" t="s">
        <v>59</v>
      </c>
      <c r="I64" s="10">
        <v>1000000000</v>
      </c>
      <c r="J64" s="2"/>
      <c r="O64" s="51"/>
      <c r="P64" s="51"/>
      <c r="Q64" s="51"/>
      <c r="R64" s="52"/>
      <c r="S64" s="52"/>
      <c r="T64" s="52"/>
      <c r="U64" s="52"/>
      <c r="V64" s="52"/>
      <c r="W64" s="52"/>
      <c r="X64" s="52"/>
    </row>
    <row r="65" spans="1:24" ht="15.75">
      <c r="A65" s="19">
        <v>10</v>
      </c>
      <c r="B65" s="43" t="s">
        <v>141</v>
      </c>
      <c r="C65" s="43"/>
      <c r="D65" s="43"/>
      <c r="E65" s="43"/>
      <c r="F65" s="43"/>
      <c r="G65" s="10"/>
      <c r="H65" s="20" t="s">
        <v>59</v>
      </c>
      <c r="I65" s="10">
        <v>975000000</v>
      </c>
      <c r="J65" s="42"/>
      <c r="O65" s="51"/>
      <c r="P65" s="51"/>
      <c r="Q65" s="51"/>
      <c r="R65" s="52"/>
      <c r="S65" s="52"/>
      <c r="T65" s="52"/>
      <c r="U65" s="52"/>
      <c r="V65" s="52"/>
      <c r="W65" s="52"/>
      <c r="X65" s="52"/>
    </row>
    <row r="66" spans="1:24" ht="15.75">
      <c r="A66" s="2"/>
      <c r="B66" s="2"/>
      <c r="C66" s="2"/>
      <c r="D66" s="18"/>
      <c r="E66" s="2"/>
      <c r="F66" s="2"/>
      <c r="G66" s="2"/>
      <c r="H66" s="2"/>
      <c r="I66" s="2"/>
      <c r="J66" s="2"/>
      <c r="O66" s="51"/>
      <c r="P66" s="51"/>
      <c r="Q66" s="51"/>
      <c r="R66" s="52"/>
      <c r="S66" s="52"/>
      <c r="T66" s="52"/>
      <c r="U66" s="52"/>
      <c r="V66" s="565" t="s">
        <v>75</v>
      </c>
      <c r="W66" s="565"/>
      <c r="X66" s="565"/>
    </row>
    <row r="67" spans="1:24" ht="15.75">
      <c r="A67" s="596"/>
      <c r="B67" s="596"/>
      <c r="C67" s="596"/>
      <c r="D67" s="596"/>
      <c r="E67" s="2"/>
      <c r="F67" s="2"/>
      <c r="G67" s="596" t="s">
        <v>76</v>
      </c>
      <c r="H67" s="596"/>
      <c r="I67" s="596"/>
      <c r="J67" s="596"/>
      <c r="O67" s="51"/>
      <c r="P67" s="52" t="s">
        <v>96</v>
      </c>
      <c r="Q67" s="51"/>
      <c r="R67" s="52"/>
      <c r="S67" s="52"/>
      <c r="T67" s="52"/>
      <c r="U67" s="27"/>
      <c r="V67" s="603" t="s">
        <v>97</v>
      </c>
      <c r="W67" s="603"/>
      <c r="X67" s="603"/>
    </row>
    <row r="68" spans="1:24" ht="15.75">
      <c r="A68" s="2"/>
      <c r="B68" s="2"/>
      <c r="C68" s="2"/>
      <c r="D68" s="18"/>
      <c r="E68" s="2"/>
      <c r="F68" s="2"/>
      <c r="G68" s="591" t="s">
        <v>77</v>
      </c>
      <c r="H68" s="591"/>
      <c r="I68" s="591"/>
      <c r="J68" s="591"/>
      <c r="O68" s="27"/>
      <c r="P68" s="45" t="s">
        <v>76</v>
      </c>
      <c r="Q68" s="27"/>
      <c r="R68" s="28"/>
      <c r="S68" s="27"/>
      <c r="T68" s="27"/>
      <c r="U68" s="27"/>
      <c r="V68" s="566" t="s">
        <v>172</v>
      </c>
      <c r="W68" s="566"/>
      <c r="X68" s="566"/>
    </row>
    <row r="69" spans="1:24" ht="15.75">
      <c r="A69" s="2"/>
      <c r="B69" s="2"/>
      <c r="C69" s="2"/>
      <c r="D69" s="18"/>
      <c r="E69" s="2"/>
      <c r="F69" s="2"/>
      <c r="G69" s="2"/>
      <c r="H69" s="2"/>
      <c r="I69" s="2"/>
      <c r="J69" s="2"/>
      <c r="O69" s="27"/>
      <c r="P69" s="28" t="s">
        <v>77</v>
      </c>
      <c r="Q69" s="27"/>
      <c r="R69" s="28"/>
      <c r="S69" s="27"/>
      <c r="T69" s="27"/>
      <c r="U69" s="27"/>
      <c r="V69" s="565" t="s">
        <v>77</v>
      </c>
      <c r="W69" s="565"/>
      <c r="X69" s="565"/>
    </row>
    <row r="70" spans="1:24" ht="15.75">
      <c r="A70" s="2"/>
      <c r="B70" s="2"/>
      <c r="C70" s="2"/>
      <c r="D70" s="18"/>
      <c r="E70" s="2"/>
      <c r="F70" s="2"/>
      <c r="G70" s="2"/>
      <c r="H70" s="2"/>
      <c r="I70" s="2"/>
      <c r="J70" s="2"/>
      <c r="O70" s="27"/>
      <c r="P70" s="27"/>
      <c r="Q70" s="27"/>
      <c r="R70" s="28"/>
      <c r="S70" s="27"/>
      <c r="T70" s="27"/>
      <c r="U70" s="46"/>
      <c r="V70" s="47"/>
      <c r="W70" s="27"/>
      <c r="X70" s="27"/>
    </row>
    <row r="71" spans="1:24" ht="15.75">
      <c r="A71" s="2"/>
      <c r="B71" s="2"/>
      <c r="C71" s="2"/>
      <c r="D71" s="18"/>
      <c r="E71" s="2"/>
      <c r="F71" s="2"/>
      <c r="G71" s="2"/>
      <c r="H71" s="2"/>
      <c r="I71" s="2"/>
      <c r="J71" s="2"/>
      <c r="O71" s="48"/>
      <c r="P71" s="49"/>
      <c r="Q71" s="49"/>
      <c r="R71" s="49"/>
      <c r="S71" s="49"/>
      <c r="T71" s="49"/>
      <c r="U71" s="27"/>
      <c r="V71" s="44"/>
      <c r="W71" s="46"/>
      <c r="X71" s="27"/>
    </row>
    <row r="72" spans="1:24" ht="15.75">
      <c r="A72" s="596"/>
      <c r="B72" s="596"/>
      <c r="C72" s="596"/>
      <c r="D72" s="596"/>
      <c r="E72" s="2"/>
      <c r="F72" s="2"/>
      <c r="G72" s="597" t="s">
        <v>78</v>
      </c>
      <c r="H72" s="597"/>
      <c r="I72" s="597"/>
      <c r="J72" s="597"/>
      <c r="O72" s="27"/>
      <c r="P72" s="27"/>
      <c r="Q72" s="27"/>
      <c r="R72" s="28"/>
      <c r="S72" s="27"/>
      <c r="T72" s="27"/>
      <c r="U72" s="27"/>
      <c r="V72" s="27"/>
      <c r="W72" s="44"/>
      <c r="X72" s="44"/>
    </row>
    <row r="73" spans="1:24" ht="15.75">
      <c r="A73" s="2"/>
      <c r="B73" s="2"/>
      <c r="C73" s="2"/>
      <c r="D73" s="18"/>
      <c r="E73" s="13"/>
      <c r="F73" s="13"/>
      <c r="G73" s="591" t="s">
        <v>79</v>
      </c>
      <c r="H73" s="591"/>
      <c r="I73" s="591"/>
      <c r="J73" s="591"/>
      <c r="O73" s="27"/>
      <c r="P73" s="50" t="s">
        <v>78</v>
      </c>
      <c r="Q73" s="27"/>
      <c r="R73" s="28"/>
      <c r="S73" s="27"/>
      <c r="T73" s="27"/>
      <c r="U73" s="27"/>
      <c r="V73" s="567" t="s">
        <v>173</v>
      </c>
      <c r="W73" s="567"/>
      <c r="X73" s="567"/>
    </row>
    <row r="74" spans="1:24" ht="15.75">
      <c r="A74" s="2"/>
      <c r="B74" s="2"/>
      <c r="C74" s="2"/>
      <c r="D74" s="18"/>
      <c r="E74" s="13"/>
      <c r="F74" s="13"/>
      <c r="G74" s="591" t="s">
        <v>80</v>
      </c>
      <c r="H74" s="591"/>
      <c r="I74" s="591"/>
      <c r="J74" s="591"/>
      <c r="O74" s="45"/>
      <c r="P74" s="28" t="s">
        <v>79</v>
      </c>
      <c r="Q74" s="45"/>
      <c r="R74" s="45"/>
      <c r="S74" s="27"/>
      <c r="T74" s="27"/>
      <c r="U74" s="27"/>
      <c r="V74" s="565" t="s">
        <v>150</v>
      </c>
      <c r="W74" s="565"/>
      <c r="X74" s="565"/>
    </row>
    <row r="75" spans="1:24" ht="15.75">
      <c r="A75" s="13"/>
      <c r="B75" s="13"/>
      <c r="C75" s="13"/>
      <c r="D75" s="14"/>
      <c r="E75" s="13"/>
      <c r="F75" s="13"/>
      <c r="G75" s="13"/>
      <c r="H75" s="13"/>
      <c r="I75" s="13"/>
      <c r="J75" s="13"/>
      <c r="O75" s="27"/>
      <c r="P75" s="28" t="s">
        <v>80</v>
      </c>
      <c r="Q75" s="27"/>
      <c r="R75" s="28"/>
      <c r="S75" s="27"/>
      <c r="T75" s="27"/>
      <c r="U75" s="27"/>
      <c r="V75" s="565" t="s">
        <v>126</v>
      </c>
      <c r="W75" s="565"/>
      <c r="X75" s="565"/>
    </row>
  </sheetData>
  <mergeCells count="100">
    <mergeCell ref="G73:J73"/>
    <mergeCell ref="G74:J74"/>
    <mergeCell ref="A67:D67"/>
    <mergeCell ref="G67:J67"/>
    <mergeCell ref="G68:J68"/>
    <mergeCell ref="A72:D72"/>
    <mergeCell ref="G72:J72"/>
    <mergeCell ref="E16:I16"/>
    <mergeCell ref="E17:J17"/>
    <mergeCell ref="B55:F55"/>
    <mergeCell ref="B59:F59"/>
    <mergeCell ref="B56:F56"/>
    <mergeCell ref="B25:F25"/>
    <mergeCell ref="I25:J25"/>
    <mergeCell ref="B26:F26"/>
    <mergeCell ref="I26:J26"/>
    <mergeCell ref="B27:F27"/>
    <mergeCell ref="I27:J27"/>
    <mergeCell ref="B28:F28"/>
    <mergeCell ref="I28:J28"/>
    <mergeCell ref="B31:F31"/>
    <mergeCell ref="G31:H31"/>
    <mergeCell ref="I31:J31"/>
    <mergeCell ref="E15:I15"/>
    <mergeCell ref="E7:I7"/>
    <mergeCell ref="E8:I8"/>
    <mergeCell ref="E9:I9"/>
    <mergeCell ref="A1:J1"/>
    <mergeCell ref="A2:J2"/>
    <mergeCell ref="A3:J3"/>
    <mergeCell ref="D5:I5"/>
    <mergeCell ref="D6:I6"/>
    <mergeCell ref="E10:I10"/>
    <mergeCell ref="E11:I11"/>
    <mergeCell ref="E12:I12"/>
    <mergeCell ref="E13:I13"/>
    <mergeCell ref="E14:I14"/>
    <mergeCell ref="O53:O54"/>
    <mergeCell ref="P53:T53"/>
    <mergeCell ref="U53:V54"/>
    <mergeCell ref="W53:X54"/>
    <mergeCell ref="P54:T54"/>
    <mergeCell ref="P55:T55"/>
    <mergeCell ref="U55:V55"/>
    <mergeCell ref="W55:X55"/>
    <mergeCell ref="P56:T56"/>
    <mergeCell ref="U56:V56"/>
    <mergeCell ref="W56:X56"/>
    <mergeCell ref="U60:V60"/>
    <mergeCell ref="W60:X60"/>
    <mergeCell ref="P57:T57"/>
    <mergeCell ref="U57:V57"/>
    <mergeCell ref="W57:X57"/>
    <mergeCell ref="P58:T58"/>
    <mergeCell ref="U58:V58"/>
    <mergeCell ref="W58:X58"/>
    <mergeCell ref="P59:T59"/>
    <mergeCell ref="U59:V59"/>
    <mergeCell ref="W59:X59"/>
    <mergeCell ref="P60:T60"/>
    <mergeCell ref="V75:X75"/>
    <mergeCell ref="A20:A21"/>
    <mergeCell ref="B20:F20"/>
    <mergeCell ref="G20:H21"/>
    <mergeCell ref="I20:J21"/>
    <mergeCell ref="B21:F21"/>
    <mergeCell ref="B22:F22"/>
    <mergeCell ref="I22:J22"/>
    <mergeCell ref="B23:F23"/>
    <mergeCell ref="I23:J23"/>
    <mergeCell ref="B24:F24"/>
    <mergeCell ref="I24:J24"/>
    <mergeCell ref="V66:X66"/>
    <mergeCell ref="V67:X67"/>
    <mergeCell ref="V68:X68"/>
    <mergeCell ref="V69:X69"/>
    <mergeCell ref="V74:X74"/>
    <mergeCell ref="V73:X73"/>
    <mergeCell ref="P61:T61"/>
    <mergeCell ref="U61:V61"/>
    <mergeCell ref="W61:X61"/>
    <mergeCell ref="P62:T62"/>
    <mergeCell ref="U62:V62"/>
    <mergeCell ref="W62:X62"/>
    <mergeCell ref="H44:J44"/>
    <mergeCell ref="H45:J45"/>
    <mergeCell ref="B29:F29"/>
    <mergeCell ref="H39:J39"/>
    <mergeCell ref="H35:J35"/>
    <mergeCell ref="H36:J36"/>
    <mergeCell ref="H37:J37"/>
    <mergeCell ref="H38:J38"/>
    <mergeCell ref="H43:J43"/>
    <mergeCell ref="B30:F30"/>
    <mergeCell ref="B43:E43"/>
    <mergeCell ref="B44:E44"/>
    <mergeCell ref="B45:E45"/>
    <mergeCell ref="B36:E36"/>
    <mergeCell ref="B37:E37"/>
    <mergeCell ref="B38:E38"/>
  </mergeCells>
  <pageMargins left="0.28999999999999998" right="0.19685039370078741" top="0.98425196850393704" bottom="0.59055118110236227" header="0.31496062992125984" footer="0.31496062992125984"/>
  <pageSetup paperSize="5" scale="72" orientation="portrait" horizontalDpi="4294967293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7"/>
  <sheetViews>
    <sheetView topLeftCell="A25" workbookViewId="0">
      <selection activeCell="E15" sqref="E15"/>
    </sheetView>
  </sheetViews>
  <sheetFormatPr defaultRowHeight="12.75"/>
  <cols>
    <col min="1" max="1" width="6.140625" customWidth="1"/>
    <col min="2" max="2" width="55.5703125" customWidth="1"/>
    <col min="3" max="3" width="1" hidden="1" customWidth="1"/>
    <col min="4" max="4" width="2.7109375" style="15" customWidth="1"/>
    <col min="5" max="5" width="3.5703125" customWidth="1"/>
    <col min="6" max="6" width="4.28515625" customWidth="1"/>
    <col min="7" max="7" width="21.42578125" customWidth="1"/>
    <col min="8" max="8" width="4" bestFit="1" customWidth="1"/>
    <col min="9" max="9" width="27.42578125" customWidth="1"/>
    <col min="10" max="10" width="29.140625" customWidth="1"/>
    <col min="11" max="11" width="9.285156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167"/>
      <c r="E4" s="166"/>
      <c r="F4" s="166"/>
      <c r="G4" s="166"/>
      <c r="H4" s="166"/>
      <c r="I4" s="166"/>
      <c r="J4" s="166"/>
    </row>
    <row r="5" spans="1:10" ht="20.25">
      <c r="A5" s="168" t="s">
        <v>1</v>
      </c>
      <c r="B5" s="242" t="s">
        <v>2</v>
      </c>
      <c r="C5" s="243"/>
      <c r="D5" s="498" t="s">
        <v>3</v>
      </c>
      <c r="E5" s="499"/>
      <c r="F5" s="499"/>
      <c r="G5" s="499"/>
      <c r="H5" s="499"/>
      <c r="I5" s="500"/>
      <c r="J5" s="168" t="s">
        <v>4</v>
      </c>
    </row>
    <row r="6" spans="1:10" ht="21">
      <c r="A6" s="169" t="s">
        <v>5</v>
      </c>
      <c r="B6" s="244" t="s">
        <v>6</v>
      </c>
      <c r="C6" s="245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3.5" customHeight="1">
      <c r="A7" s="180">
        <v>1</v>
      </c>
      <c r="B7" s="246" t="s">
        <v>20</v>
      </c>
      <c r="C7" s="247"/>
      <c r="D7" s="181">
        <v>1</v>
      </c>
      <c r="E7" s="513" t="s">
        <v>21</v>
      </c>
      <c r="F7" s="514"/>
      <c r="G7" s="514"/>
      <c r="H7" s="514"/>
      <c r="I7" s="515"/>
      <c r="J7" s="176"/>
    </row>
    <row r="8" spans="1:10" ht="21" customHeight="1">
      <c r="A8" s="176"/>
      <c r="B8" s="177"/>
      <c r="C8" s="178"/>
      <c r="D8" s="176"/>
      <c r="E8" s="516" t="s">
        <v>22</v>
      </c>
      <c r="F8" s="517"/>
      <c r="G8" s="517"/>
      <c r="H8" s="517"/>
      <c r="I8" s="518"/>
      <c r="J8" s="141">
        <f>9855/5</f>
        <v>1971</v>
      </c>
    </row>
    <row r="9" spans="1:10" ht="21">
      <c r="A9" s="176"/>
      <c r="B9" s="177"/>
      <c r="C9" s="178"/>
      <c r="D9" s="180"/>
      <c r="E9" s="516" t="s">
        <v>23</v>
      </c>
      <c r="F9" s="517"/>
      <c r="G9" s="517"/>
      <c r="H9" s="517"/>
      <c r="I9" s="518"/>
      <c r="J9" s="142">
        <f>600/5</f>
        <v>120</v>
      </c>
    </row>
    <row r="10" spans="1:10" ht="21.75" customHeight="1">
      <c r="A10" s="176"/>
      <c r="B10" s="184"/>
      <c r="C10" s="185"/>
      <c r="D10" s="181"/>
      <c r="E10" s="516" t="s">
        <v>25</v>
      </c>
      <c r="F10" s="517"/>
      <c r="G10" s="517"/>
      <c r="H10" s="517"/>
      <c r="I10" s="518"/>
      <c r="J10" s="142">
        <f>26/5</f>
        <v>5.2</v>
      </c>
    </row>
    <row r="11" spans="1:10" ht="19.5" customHeight="1">
      <c r="A11" s="176"/>
      <c r="B11" s="177"/>
      <c r="C11" s="178"/>
      <c r="D11" s="180"/>
      <c r="E11" s="516" t="s">
        <v>27</v>
      </c>
      <c r="F11" s="517"/>
      <c r="G11" s="517"/>
      <c r="H11" s="517"/>
      <c r="I11" s="518"/>
      <c r="J11" s="143">
        <f>500/5</f>
        <v>100</v>
      </c>
    </row>
    <row r="12" spans="1:10" ht="24.75" customHeight="1">
      <c r="A12" s="176"/>
      <c r="B12" s="177"/>
      <c r="C12" s="178"/>
      <c r="D12" s="180"/>
      <c r="E12" s="516" t="s">
        <v>29</v>
      </c>
      <c r="F12" s="517"/>
      <c r="G12" s="517"/>
      <c r="H12" s="517"/>
      <c r="I12" s="518"/>
      <c r="J12" s="144">
        <f>3000/5</f>
        <v>600</v>
      </c>
    </row>
    <row r="13" spans="1:10" ht="26.25" customHeight="1">
      <c r="A13" s="176"/>
      <c r="B13" s="177"/>
      <c r="C13" s="178"/>
      <c r="D13" s="180"/>
      <c r="E13" s="516" t="s">
        <v>31</v>
      </c>
      <c r="F13" s="517"/>
      <c r="G13" s="517"/>
      <c r="H13" s="517"/>
      <c r="I13" s="518"/>
      <c r="J13" s="144">
        <f>16/5</f>
        <v>3.2</v>
      </c>
    </row>
    <row r="14" spans="1:10" ht="31.5" customHeight="1">
      <c r="A14" s="248"/>
      <c r="B14" s="249"/>
      <c r="C14" s="250"/>
      <c r="D14" s="251"/>
      <c r="E14" s="508" t="s">
        <v>215</v>
      </c>
      <c r="F14" s="509"/>
      <c r="G14" s="509"/>
      <c r="H14" s="509"/>
      <c r="I14" s="510"/>
      <c r="J14" s="279">
        <v>2</v>
      </c>
    </row>
    <row r="15" spans="1:10" ht="21">
      <c r="A15" s="196"/>
      <c r="B15" s="196"/>
      <c r="C15" s="196"/>
      <c r="D15" s="197"/>
      <c r="E15" s="197"/>
      <c r="F15" s="197"/>
      <c r="G15" s="197"/>
      <c r="H15" s="197"/>
      <c r="I15" s="197"/>
      <c r="J15" s="197"/>
    </row>
    <row r="16" spans="1:10" ht="21">
      <c r="A16" s="196"/>
      <c r="B16" s="196"/>
      <c r="C16" s="196"/>
      <c r="D16" s="197"/>
      <c r="E16" s="197"/>
      <c r="F16" s="197"/>
      <c r="G16" s="197"/>
      <c r="H16" s="197"/>
      <c r="I16" s="197"/>
      <c r="J16" s="197"/>
    </row>
    <row r="17" spans="1:11" ht="20.25">
      <c r="A17" s="506" t="s">
        <v>1</v>
      </c>
      <c r="B17" s="521" t="s">
        <v>160</v>
      </c>
      <c r="C17" s="521"/>
      <c r="D17" s="521"/>
      <c r="E17" s="521"/>
      <c r="F17" s="521"/>
      <c r="G17" s="507" t="s">
        <v>159</v>
      </c>
      <c r="H17" s="617"/>
      <c r="I17" s="506" t="s">
        <v>47</v>
      </c>
      <c r="J17" s="506"/>
    </row>
    <row r="18" spans="1:11" ht="41.25" customHeight="1">
      <c r="A18" s="506"/>
      <c r="B18" s="559" t="s">
        <v>163</v>
      </c>
      <c r="C18" s="559"/>
      <c r="D18" s="559"/>
      <c r="E18" s="559"/>
      <c r="F18" s="559"/>
      <c r="G18" s="507"/>
      <c r="H18" s="617"/>
      <c r="I18" s="506"/>
      <c r="J18" s="506"/>
    </row>
    <row r="19" spans="1:11" ht="21" customHeight="1">
      <c r="A19" s="260">
        <v>1</v>
      </c>
      <c r="B19" s="548" t="s">
        <v>186</v>
      </c>
      <c r="C19" s="548"/>
      <c r="D19" s="548"/>
      <c r="E19" s="548"/>
      <c r="F19" s="548"/>
      <c r="G19" s="497">
        <v>2442020000</v>
      </c>
      <c r="H19" s="497"/>
      <c r="I19" s="506"/>
      <c r="J19" s="506"/>
    </row>
    <row r="20" spans="1:11" ht="45" customHeight="1">
      <c r="A20" s="260">
        <v>2</v>
      </c>
      <c r="B20" s="546" t="s">
        <v>58</v>
      </c>
      <c r="C20" s="546"/>
      <c r="D20" s="546"/>
      <c r="E20" s="546"/>
      <c r="F20" s="546"/>
      <c r="G20" s="497">
        <v>150000000</v>
      </c>
      <c r="H20" s="497"/>
      <c r="I20" s="506"/>
      <c r="J20" s="506"/>
    </row>
    <row r="21" spans="1:11" ht="47.25" customHeight="1">
      <c r="A21" s="260">
        <v>3</v>
      </c>
      <c r="B21" s="546" t="s">
        <v>61</v>
      </c>
      <c r="C21" s="546"/>
      <c r="D21" s="546"/>
      <c r="E21" s="546"/>
      <c r="F21" s="546"/>
      <c r="G21" s="497">
        <v>206300000</v>
      </c>
      <c r="H21" s="497"/>
      <c r="I21" s="506"/>
      <c r="J21" s="506"/>
    </row>
    <row r="22" spans="1:11" ht="18.75" customHeight="1">
      <c r="A22" s="260">
        <v>4</v>
      </c>
      <c r="B22" s="548" t="s">
        <v>62</v>
      </c>
      <c r="C22" s="548"/>
      <c r="D22" s="548"/>
      <c r="E22" s="548"/>
      <c r="F22" s="548"/>
      <c r="G22" s="620">
        <v>20000000</v>
      </c>
      <c r="H22" s="620"/>
      <c r="I22" s="497"/>
      <c r="J22" s="497"/>
    </row>
    <row r="23" spans="1:11" ht="21">
      <c r="A23" s="260">
        <v>5</v>
      </c>
      <c r="B23" s="548" t="s">
        <v>63</v>
      </c>
      <c r="C23" s="548"/>
      <c r="D23" s="548"/>
      <c r="E23" s="548"/>
      <c r="F23" s="548"/>
      <c r="G23" s="620">
        <v>17500000</v>
      </c>
      <c r="H23" s="620"/>
      <c r="I23" s="497"/>
      <c r="J23" s="497"/>
    </row>
    <row r="24" spans="1:11" ht="21">
      <c r="A24" s="260">
        <v>6</v>
      </c>
      <c r="B24" s="621" t="s">
        <v>205</v>
      </c>
      <c r="C24" s="622"/>
      <c r="D24" s="622"/>
      <c r="E24" s="622"/>
      <c r="F24" s="623"/>
      <c r="G24" s="618">
        <v>20000000</v>
      </c>
      <c r="H24" s="619"/>
      <c r="I24" s="624"/>
      <c r="J24" s="625"/>
    </row>
    <row r="25" spans="1:11" ht="21">
      <c r="A25" s="260">
        <v>7</v>
      </c>
      <c r="B25" s="546" t="s">
        <v>65</v>
      </c>
      <c r="C25" s="546"/>
      <c r="D25" s="546"/>
      <c r="E25" s="546"/>
      <c r="F25" s="546"/>
      <c r="G25" s="497">
        <v>180000000</v>
      </c>
      <c r="H25" s="497"/>
      <c r="I25" s="497"/>
      <c r="J25" s="497"/>
    </row>
    <row r="26" spans="1:11" ht="21">
      <c r="A26" s="199"/>
      <c r="B26" s="521" t="s">
        <v>161</v>
      </c>
      <c r="C26" s="521"/>
      <c r="D26" s="521"/>
      <c r="E26" s="521"/>
      <c r="F26" s="521"/>
      <c r="G26" s="501">
        <f>SUM(G19:H25)</f>
        <v>3035820000</v>
      </c>
      <c r="H26" s="502"/>
      <c r="I26" s="503"/>
      <c r="J26" s="504"/>
    </row>
    <row r="27" spans="1:11" ht="21">
      <c r="A27" s="196"/>
      <c r="B27" s="196"/>
      <c r="C27" s="196"/>
      <c r="D27" s="197"/>
      <c r="E27" s="197"/>
      <c r="F27" s="197"/>
      <c r="G27" s="197"/>
      <c r="H27" s="197"/>
      <c r="I27" s="197"/>
      <c r="J27" s="197"/>
    </row>
    <row r="28" spans="1:11" ht="21">
      <c r="A28" s="196"/>
      <c r="B28" s="196"/>
      <c r="C28" s="196"/>
      <c r="D28" s="197"/>
      <c r="E28" s="197"/>
      <c r="F28" s="197"/>
      <c r="G28" s="197"/>
      <c r="H28" s="197"/>
      <c r="I28" s="197"/>
      <c r="J28" s="197"/>
    </row>
    <row r="29" spans="1:11" ht="21">
      <c r="A29" s="196"/>
      <c r="B29" s="196"/>
      <c r="C29" s="196"/>
      <c r="D29" s="197"/>
      <c r="E29" s="197"/>
      <c r="F29" s="197"/>
      <c r="G29" s="197"/>
      <c r="H29" s="197"/>
      <c r="I29" s="197"/>
      <c r="J29" s="197"/>
      <c r="K29" s="22"/>
    </row>
    <row r="30" spans="1:11" ht="21">
      <c r="A30" s="196"/>
      <c r="B30" s="196"/>
      <c r="C30" s="196"/>
      <c r="D30" s="197"/>
      <c r="E30" s="197"/>
      <c r="F30" s="197"/>
      <c r="G30" s="197"/>
      <c r="H30" s="488" t="s">
        <v>185</v>
      </c>
      <c r="I30" s="488"/>
      <c r="J30" s="488"/>
    </row>
    <row r="31" spans="1:11" ht="21">
      <c r="A31" s="196"/>
      <c r="B31" s="197" t="s">
        <v>96</v>
      </c>
      <c r="C31" s="196"/>
      <c r="D31" s="197"/>
      <c r="E31" s="197"/>
      <c r="F31" s="197"/>
      <c r="G31" s="166"/>
      <c r="H31" s="491" t="s">
        <v>97</v>
      </c>
      <c r="I31" s="491"/>
      <c r="J31" s="491"/>
    </row>
    <row r="32" spans="1:11" ht="21">
      <c r="A32" s="196"/>
      <c r="B32" s="197"/>
      <c r="C32" s="196"/>
      <c r="D32" s="197"/>
      <c r="E32" s="197"/>
      <c r="F32" s="197"/>
      <c r="G32" s="166"/>
      <c r="H32" s="197"/>
      <c r="I32" s="197"/>
      <c r="J32" s="197"/>
    </row>
    <row r="33" spans="1:10" ht="18" customHeight="1">
      <c r="A33" s="166"/>
      <c r="B33" s="492" t="s">
        <v>76</v>
      </c>
      <c r="C33" s="492"/>
      <c r="D33" s="492"/>
      <c r="E33" s="492"/>
      <c r="F33" s="166"/>
      <c r="G33" s="166"/>
      <c r="H33" s="488" t="s">
        <v>151</v>
      </c>
      <c r="I33" s="488"/>
      <c r="J33" s="488"/>
    </row>
    <row r="34" spans="1:10" ht="18" customHeight="1">
      <c r="A34" s="166"/>
      <c r="B34" s="488" t="s">
        <v>77</v>
      </c>
      <c r="C34" s="488"/>
      <c r="D34" s="488"/>
      <c r="E34" s="488"/>
      <c r="F34" s="166"/>
      <c r="G34" s="166"/>
      <c r="H34" s="488" t="s">
        <v>176</v>
      </c>
      <c r="I34" s="488"/>
      <c r="J34" s="488"/>
    </row>
    <row r="35" spans="1:10" ht="18" customHeight="1">
      <c r="A35" s="166"/>
      <c r="B35" s="166"/>
      <c r="C35" s="166"/>
      <c r="D35" s="167"/>
      <c r="E35" s="166"/>
      <c r="F35" s="166"/>
      <c r="G35" s="275"/>
      <c r="H35" s="488"/>
      <c r="I35" s="488"/>
      <c r="J35" s="488"/>
    </row>
    <row r="36" spans="1:10" ht="18" customHeight="1">
      <c r="A36" s="276"/>
      <c r="B36" s="277"/>
      <c r="C36" s="277"/>
      <c r="D36" s="277"/>
      <c r="E36" s="277"/>
      <c r="F36" s="277"/>
      <c r="G36" s="166"/>
      <c r="H36" s="278"/>
      <c r="I36" s="275"/>
      <c r="J36" s="166"/>
    </row>
    <row r="37" spans="1:10" ht="21">
      <c r="A37" s="166"/>
      <c r="B37" s="166"/>
      <c r="C37" s="166"/>
      <c r="D37" s="167"/>
      <c r="E37" s="166"/>
      <c r="F37" s="166"/>
      <c r="G37" s="166"/>
      <c r="H37" s="166"/>
      <c r="I37" s="278"/>
      <c r="J37" s="278"/>
    </row>
    <row r="38" spans="1:10" ht="21">
      <c r="A38" s="166"/>
      <c r="B38" s="486" t="s">
        <v>189</v>
      </c>
      <c r="C38" s="486"/>
      <c r="D38" s="486"/>
      <c r="E38" s="486"/>
      <c r="F38" s="166"/>
      <c r="G38" s="166"/>
      <c r="H38" s="486" t="s">
        <v>173</v>
      </c>
      <c r="I38" s="486"/>
      <c r="J38" s="486"/>
    </row>
    <row r="39" spans="1:10" ht="21">
      <c r="A39" s="258"/>
      <c r="B39" s="488" t="s">
        <v>79</v>
      </c>
      <c r="C39" s="488"/>
      <c r="D39" s="488"/>
      <c r="E39" s="488"/>
      <c r="F39" s="166"/>
      <c r="G39" s="166"/>
      <c r="H39" s="488" t="s">
        <v>150</v>
      </c>
      <c r="I39" s="488"/>
      <c r="J39" s="488"/>
    </row>
    <row r="40" spans="1:10" ht="21">
      <c r="A40" s="166"/>
      <c r="B40" s="488" t="s">
        <v>190</v>
      </c>
      <c r="C40" s="488"/>
      <c r="D40" s="488"/>
      <c r="E40" s="488"/>
      <c r="F40" s="166"/>
      <c r="G40" s="166"/>
      <c r="H40" s="488" t="s">
        <v>126</v>
      </c>
      <c r="I40" s="488"/>
      <c r="J40" s="488"/>
    </row>
    <row r="41" spans="1:10" ht="21">
      <c r="A41" s="166"/>
      <c r="B41" s="166"/>
      <c r="C41" s="166"/>
      <c r="D41" s="167"/>
      <c r="E41" s="166"/>
      <c r="F41" s="166"/>
      <c r="G41" s="166"/>
      <c r="H41" s="166"/>
      <c r="I41" s="166"/>
      <c r="J41" s="166"/>
    </row>
    <row r="42" spans="1:10" ht="15.75">
      <c r="A42" s="2"/>
      <c r="B42" s="2"/>
      <c r="C42" s="2"/>
      <c r="D42" s="18"/>
      <c r="E42" s="2"/>
      <c r="F42" s="2"/>
      <c r="G42" s="2"/>
      <c r="H42" s="2"/>
      <c r="I42" s="2"/>
      <c r="J42" s="2"/>
    </row>
    <row r="43" spans="1:10" ht="15.75">
      <c r="A43" s="2"/>
      <c r="B43" s="2"/>
      <c r="C43" s="2"/>
      <c r="D43" s="18"/>
      <c r="E43" s="2"/>
      <c r="F43" s="2"/>
      <c r="H43" s="41"/>
      <c r="I43" s="2"/>
      <c r="J43" s="2"/>
    </row>
    <row r="44" spans="1:10" ht="15.75">
      <c r="A44" s="596"/>
      <c r="B44" s="596"/>
      <c r="C44" s="596"/>
      <c r="D44" s="596"/>
      <c r="E44" s="2"/>
      <c r="F44" s="2"/>
      <c r="H44" s="39"/>
      <c r="I44" s="41"/>
      <c r="J44" s="41"/>
    </row>
    <row r="45" spans="1:10" ht="15.75">
      <c r="A45" s="2"/>
      <c r="B45" s="2"/>
      <c r="C45" s="2"/>
      <c r="D45" s="18"/>
      <c r="E45" s="13"/>
      <c r="F45" s="13"/>
      <c r="H45" s="39"/>
      <c r="I45" s="39"/>
      <c r="J45" s="39"/>
    </row>
    <row r="46" spans="1:10" ht="15.75">
      <c r="A46" s="2"/>
      <c r="B46" s="2"/>
      <c r="C46" s="2"/>
      <c r="D46" s="18"/>
      <c r="E46" s="13"/>
      <c r="F46" s="13"/>
      <c r="G46" s="13"/>
      <c r="H46" s="13"/>
      <c r="I46" s="39"/>
      <c r="J46" s="39"/>
    </row>
    <row r="47" spans="1:10" ht="15">
      <c r="A47" s="13"/>
      <c r="B47" s="13"/>
      <c r="C47" s="13"/>
      <c r="D47" s="14"/>
      <c r="E47" s="13"/>
      <c r="F47" s="13"/>
      <c r="I47" s="13"/>
      <c r="J47" s="13"/>
    </row>
  </sheetData>
  <mergeCells count="56">
    <mergeCell ref="H39:J39"/>
    <mergeCell ref="H40:J40"/>
    <mergeCell ref="I21:J21"/>
    <mergeCell ref="I22:J22"/>
    <mergeCell ref="I23:J23"/>
    <mergeCell ref="H38:J38"/>
    <mergeCell ref="H33:J33"/>
    <mergeCell ref="H35:J35"/>
    <mergeCell ref="I24:J24"/>
    <mergeCell ref="I26:J26"/>
    <mergeCell ref="B39:E39"/>
    <mergeCell ref="B40:E40"/>
    <mergeCell ref="A17:A18"/>
    <mergeCell ref="B17:F17"/>
    <mergeCell ref="B26:F26"/>
    <mergeCell ref="B33:E33"/>
    <mergeCell ref="B34:E34"/>
    <mergeCell ref="B24:F24"/>
    <mergeCell ref="B19:F19"/>
    <mergeCell ref="B20:F20"/>
    <mergeCell ref="B21:F21"/>
    <mergeCell ref="A44:D44"/>
    <mergeCell ref="E12:I12"/>
    <mergeCell ref="E13:I13"/>
    <mergeCell ref="E14:I14"/>
    <mergeCell ref="G17:H18"/>
    <mergeCell ref="I17:J18"/>
    <mergeCell ref="B18:F18"/>
    <mergeCell ref="B22:F22"/>
    <mergeCell ref="G22:H22"/>
    <mergeCell ref="I25:J25"/>
    <mergeCell ref="B23:F23"/>
    <mergeCell ref="G23:H23"/>
    <mergeCell ref="B25:F25"/>
    <mergeCell ref="G25:H25"/>
    <mergeCell ref="I19:J19"/>
    <mergeCell ref="I20:J20"/>
    <mergeCell ref="E7:I7"/>
    <mergeCell ref="E8:I8"/>
    <mergeCell ref="E9:I9"/>
    <mergeCell ref="E10:I10"/>
    <mergeCell ref="E11:I11"/>
    <mergeCell ref="A1:J1"/>
    <mergeCell ref="A2:J2"/>
    <mergeCell ref="A3:J3"/>
    <mergeCell ref="D5:I5"/>
    <mergeCell ref="D6:I6"/>
    <mergeCell ref="G19:H19"/>
    <mergeCell ref="G20:H20"/>
    <mergeCell ref="G21:H21"/>
    <mergeCell ref="G24:H24"/>
    <mergeCell ref="B38:E38"/>
    <mergeCell ref="G26:H26"/>
    <mergeCell ref="H30:J30"/>
    <mergeCell ref="H31:J31"/>
    <mergeCell ref="H34:J34"/>
  </mergeCells>
  <pageMargins left="0.28999999999999998" right="0.19685039370078741" top="0.98425196850393704" bottom="0.59055118110236227" header="0.31496062992125984" footer="0.31496062992125984"/>
  <pageSetup paperSize="5" scale="66" orientation="portrait" horizontalDpi="4294967293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7"/>
  <sheetViews>
    <sheetView topLeftCell="A16" workbookViewId="0">
      <selection sqref="A1:J1"/>
    </sheetView>
  </sheetViews>
  <sheetFormatPr defaultRowHeight="12.75"/>
  <cols>
    <col min="1" max="1" width="4" customWidth="1"/>
    <col min="2" max="2" width="50.85546875" customWidth="1"/>
    <col min="3" max="3" width="1" hidden="1" customWidth="1"/>
    <col min="4" max="4" width="3.85546875" style="15" customWidth="1"/>
    <col min="5" max="5" width="3.5703125" customWidth="1"/>
    <col min="6" max="6" width="4.28515625" customWidth="1"/>
    <col min="7" max="7" width="3.140625" customWidth="1"/>
    <col min="8" max="8" width="5.42578125" customWidth="1"/>
    <col min="9" max="9" width="28.140625" customWidth="1"/>
    <col min="10" max="10" width="16.7109375" customWidth="1"/>
    <col min="11" max="11" width="9.28515625" customWidth="1"/>
  </cols>
  <sheetData>
    <row r="1" spans="1:10" ht="18.75">
      <c r="A1" s="532" t="s">
        <v>177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8.75">
      <c r="A2" s="532" t="s">
        <v>154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.75">
      <c r="A3" s="532" t="s">
        <v>0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18.75">
      <c r="A4" s="130"/>
      <c r="B4" s="130"/>
      <c r="C4" s="130"/>
      <c r="D4" s="131"/>
      <c r="E4" s="130"/>
      <c r="F4" s="130"/>
      <c r="G4" s="130"/>
      <c r="H4" s="130"/>
      <c r="I4" s="130"/>
      <c r="J4" s="130"/>
    </row>
    <row r="5" spans="1:10" ht="18.75">
      <c r="A5" s="204" t="s">
        <v>1</v>
      </c>
      <c r="B5" s="236" t="s">
        <v>2</v>
      </c>
      <c r="C5" s="237"/>
      <c r="D5" s="542" t="s">
        <v>3</v>
      </c>
      <c r="E5" s="543"/>
      <c r="F5" s="543"/>
      <c r="G5" s="543"/>
      <c r="H5" s="543"/>
      <c r="I5" s="544"/>
      <c r="J5" s="204" t="s">
        <v>4</v>
      </c>
    </row>
    <row r="6" spans="1:10" ht="18.75">
      <c r="A6" s="205" t="s">
        <v>5</v>
      </c>
      <c r="B6" s="238" t="s">
        <v>6</v>
      </c>
      <c r="C6" s="239"/>
      <c r="D6" s="542" t="s">
        <v>7</v>
      </c>
      <c r="E6" s="543"/>
      <c r="F6" s="543"/>
      <c r="G6" s="543"/>
      <c r="H6" s="543"/>
      <c r="I6" s="544"/>
      <c r="J6" s="206" t="s">
        <v>8</v>
      </c>
    </row>
    <row r="7" spans="1:10" ht="18.75">
      <c r="A7" s="207">
        <v>1</v>
      </c>
      <c r="B7" s="208" t="s">
        <v>9</v>
      </c>
      <c r="C7" s="209"/>
      <c r="D7" s="210">
        <v>1</v>
      </c>
      <c r="E7" s="629" t="s">
        <v>10</v>
      </c>
      <c r="F7" s="630"/>
      <c r="G7" s="630"/>
      <c r="H7" s="630"/>
      <c r="I7" s="631"/>
      <c r="J7" s="211">
        <v>1</v>
      </c>
    </row>
    <row r="8" spans="1:10" ht="18.75">
      <c r="A8" s="212"/>
      <c r="B8" s="213"/>
      <c r="C8" s="214"/>
      <c r="D8" s="212">
        <v>2</v>
      </c>
      <c r="E8" s="525" t="s">
        <v>11</v>
      </c>
      <c r="F8" s="526"/>
      <c r="G8" s="526"/>
      <c r="H8" s="526"/>
      <c r="I8" s="527"/>
      <c r="J8" s="215"/>
    </row>
    <row r="9" spans="1:10" ht="18.75">
      <c r="A9" s="212"/>
      <c r="B9" s="213"/>
      <c r="C9" s="214"/>
      <c r="D9" s="212"/>
      <c r="E9" s="525" t="s">
        <v>12</v>
      </c>
      <c r="F9" s="526"/>
      <c r="G9" s="526"/>
      <c r="H9" s="526"/>
      <c r="I9" s="527"/>
      <c r="J9" s="211">
        <v>1</v>
      </c>
    </row>
    <row r="10" spans="1:10" ht="16.5" customHeight="1">
      <c r="A10" s="216">
        <v>2</v>
      </c>
      <c r="B10" s="240" t="s">
        <v>13</v>
      </c>
      <c r="C10" s="241"/>
      <c r="D10" s="217"/>
      <c r="E10" s="535" t="s">
        <v>14</v>
      </c>
      <c r="F10" s="536"/>
      <c r="G10" s="536"/>
      <c r="H10" s="536"/>
      <c r="I10" s="537"/>
      <c r="J10" s="215"/>
    </row>
    <row r="11" spans="1:10" ht="18.75">
      <c r="A11" s="212"/>
      <c r="B11" s="213"/>
      <c r="C11" s="214"/>
      <c r="D11" s="212"/>
      <c r="E11" s="525" t="s">
        <v>15</v>
      </c>
      <c r="F11" s="526"/>
      <c r="G11" s="526"/>
      <c r="H11" s="526"/>
      <c r="I11" s="527"/>
      <c r="J11" s="211">
        <v>1</v>
      </c>
    </row>
    <row r="12" spans="1:10" ht="20.25" customHeight="1">
      <c r="A12" s="212"/>
      <c r="B12" s="213"/>
      <c r="C12" s="214"/>
      <c r="D12" s="216">
        <v>3</v>
      </c>
      <c r="E12" s="525" t="s">
        <v>16</v>
      </c>
      <c r="F12" s="526"/>
      <c r="G12" s="526"/>
      <c r="H12" s="526"/>
      <c r="I12" s="527"/>
      <c r="J12" s="218">
        <v>1</v>
      </c>
    </row>
    <row r="13" spans="1:10" ht="18.75">
      <c r="A13" s="212"/>
      <c r="B13" s="213"/>
      <c r="C13" s="214"/>
      <c r="D13" s="216">
        <v>4</v>
      </c>
      <c r="E13" s="525" t="s">
        <v>17</v>
      </c>
      <c r="F13" s="526"/>
      <c r="G13" s="526"/>
      <c r="H13" s="526"/>
      <c r="I13" s="527"/>
      <c r="J13" s="211">
        <v>1</v>
      </c>
    </row>
    <row r="14" spans="1:10" ht="18.75">
      <c r="A14" s="212"/>
      <c r="B14" s="213"/>
      <c r="C14" s="214"/>
      <c r="D14" s="216">
        <v>5</v>
      </c>
      <c r="E14" s="525" t="s">
        <v>18</v>
      </c>
      <c r="F14" s="526"/>
      <c r="G14" s="526"/>
      <c r="H14" s="526"/>
      <c r="I14" s="527"/>
      <c r="J14" s="211">
        <v>1</v>
      </c>
    </row>
    <row r="15" spans="1:10" ht="18.75" customHeight="1">
      <c r="A15" s="212"/>
      <c r="B15" s="213"/>
      <c r="C15" s="214"/>
      <c r="D15" s="216">
        <v>6</v>
      </c>
      <c r="E15" s="232" t="s">
        <v>19</v>
      </c>
      <c r="F15" s="232"/>
      <c r="G15" s="232"/>
      <c r="H15" s="232"/>
      <c r="I15" s="232"/>
      <c r="J15" s="218">
        <v>1</v>
      </c>
    </row>
    <row r="16" spans="1:10" ht="18.75">
      <c r="A16" s="224"/>
      <c r="B16" s="225"/>
      <c r="C16" s="226"/>
      <c r="D16" s="227"/>
      <c r="E16" s="528"/>
      <c r="F16" s="529"/>
      <c r="G16" s="529"/>
      <c r="H16" s="529"/>
      <c r="I16" s="529"/>
      <c r="J16" s="530"/>
    </row>
    <row r="17" spans="1:10" ht="18.75">
      <c r="A17" s="228"/>
      <c r="B17" s="228"/>
      <c r="C17" s="228"/>
      <c r="D17" s="229"/>
      <c r="E17" s="229"/>
      <c r="F17" s="229"/>
      <c r="G17" s="229"/>
      <c r="H17" s="229"/>
      <c r="I17" s="229"/>
      <c r="J17" s="229"/>
    </row>
    <row r="18" spans="1:10" ht="18.75">
      <c r="A18" s="228"/>
      <c r="B18" s="228"/>
      <c r="C18" s="228"/>
      <c r="D18" s="229"/>
      <c r="E18" s="229"/>
      <c r="F18" s="229"/>
      <c r="G18" s="229"/>
      <c r="H18" s="229"/>
      <c r="I18" s="229"/>
      <c r="J18" s="229"/>
    </row>
    <row r="19" spans="1:10" ht="18.75">
      <c r="A19" s="228"/>
      <c r="B19" s="228"/>
      <c r="C19" s="228"/>
      <c r="D19" s="229"/>
      <c r="E19" s="229"/>
      <c r="F19" s="229"/>
      <c r="G19" s="229"/>
      <c r="H19" s="229"/>
      <c r="I19" s="229"/>
      <c r="J19" s="229"/>
    </row>
    <row r="20" spans="1:10" ht="18.75">
      <c r="A20" s="230"/>
      <c r="B20" s="542" t="s">
        <v>45</v>
      </c>
      <c r="C20" s="543"/>
      <c r="D20" s="543"/>
      <c r="E20" s="543"/>
      <c r="F20" s="543"/>
      <c r="G20" s="543"/>
      <c r="H20" s="544"/>
      <c r="I20" s="204" t="s">
        <v>46</v>
      </c>
      <c r="J20" s="204" t="s">
        <v>211</v>
      </c>
    </row>
    <row r="21" spans="1:10" ht="18.75">
      <c r="A21" s="291"/>
      <c r="B21" s="285"/>
      <c r="C21" s="285"/>
      <c r="D21" s="286"/>
      <c r="E21" s="285"/>
      <c r="F21" s="285"/>
      <c r="G21" s="285"/>
      <c r="H21" s="291"/>
      <c r="I21" s="291"/>
      <c r="J21" s="287"/>
    </row>
    <row r="22" spans="1:10" ht="20.25" customHeight="1">
      <c r="A22" s="292"/>
      <c r="B22" s="626" t="s">
        <v>48</v>
      </c>
      <c r="C22" s="626"/>
      <c r="D22" s="626"/>
      <c r="E22" s="626"/>
      <c r="F22" s="626"/>
      <c r="G22" s="280"/>
      <c r="H22" s="296" t="s">
        <v>49</v>
      </c>
      <c r="I22" s="298">
        <f>SUM(I23:I29)</f>
        <v>1875000000</v>
      </c>
      <c r="J22" s="288"/>
    </row>
    <row r="23" spans="1:10" ht="18" customHeight="1">
      <c r="A23" s="293">
        <v>1</v>
      </c>
      <c r="B23" s="281" t="s">
        <v>50</v>
      </c>
      <c r="C23" s="281"/>
      <c r="D23" s="229"/>
      <c r="E23" s="228"/>
      <c r="F23" s="229"/>
      <c r="G23" s="229"/>
      <c r="H23" s="293" t="s">
        <v>49</v>
      </c>
      <c r="I23" s="299">
        <v>700000000</v>
      </c>
      <c r="J23" s="288"/>
    </row>
    <row r="24" spans="1:10" ht="18" customHeight="1">
      <c r="A24" s="293">
        <v>2</v>
      </c>
      <c r="B24" s="281" t="s">
        <v>51</v>
      </c>
      <c r="C24" s="281"/>
      <c r="D24" s="229"/>
      <c r="E24" s="228"/>
      <c r="F24" s="229"/>
      <c r="G24" s="229"/>
      <c r="H24" s="293" t="s">
        <v>49</v>
      </c>
      <c r="I24" s="299">
        <v>140000000</v>
      </c>
      <c r="J24" s="288"/>
    </row>
    <row r="25" spans="1:10" ht="18" customHeight="1">
      <c r="A25" s="293">
        <v>3</v>
      </c>
      <c r="B25" s="281" t="s">
        <v>52</v>
      </c>
      <c r="C25" s="281"/>
      <c r="D25" s="229"/>
      <c r="E25" s="228"/>
      <c r="F25" s="229"/>
      <c r="G25" s="229"/>
      <c r="H25" s="293" t="s">
        <v>49</v>
      </c>
      <c r="I25" s="299">
        <v>335000000</v>
      </c>
      <c r="J25" s="288"/>
    </row>
    <row r="26" spans="1:10" ht="20.25" customHeight="1">
      <c r="A26" s="293">
        <v>4</v>
      </c>
      <c r="B26" s="281" t="s">
        <v>53</v>
      </c>
      <c r="C26" s="281"/>
      <c r="D26" s="229"/>
      <c r="E26" s="228"/>
      <c r="F26" s="229"/>
      <c r="G26" s="229"/>
      <c r="H26" s="293" t="s">
        <v>49</v>
      </c>
      <c r="I26" s="299">
        <v>20000000</v>
      </c>
      <c r="J26" s="288"/>
    </row>
    <row r="27" spans="1:10" ht="20.25" customHeight="1">
      <c r="A27" s="294">
        <v>5</v>
      </c>
      <c r="B27" s="627" t="s">
        <v>181</v>
      </c>
      <c r="C27" s="627"/>
      <c r="D27" s="627"/>
      <c r="E27" s="627"/>
      <c r="F27" s="627"/>
      <c r="G27" s="234"/>
      <c r="H27" s="297" t="s">
        <v>49</v>
      </c>
      <c r="I27" s="300">
        <v>650000000</v>
      </c>
      <c r="J27" s="288"/>
    </row>
    <row r="28" spans="1:10" ht="19.5" customHeight="1">
      <c r="A28" s="293">
        <v>6</v>
      </c>
      <c r="B28" s="284" t="s">
        <v>54</v>
      </c>
      <c r="C28" s="284"/>
      <c r="D28" s="229"/>
      <c r="E28" s="228"/>
      <c r="F28" s="229"/>
      <c r="G28" s="229"/>
      <c r="H28" s="293" t="s">
        <v>49</v>
      </c>
      <c r="I28" s="299">
        <v>20000000</v>
      </c>
      <c r="J28" s="288"/>
    </row>
    <row r="29" spans="1:10" ht="21.75" customHeight="1">
      <c r="A29" s="295">
        <v>7</v>
      </c>
      <c r="B29" s="628" t="s">
        <v>55</v>
      </c>
      <c r="C29" s="628"/>
      <c r="D29" s="628"/>
      <c r="E29" s="628"/>
      <c r="F29" s="628"/>
      <c r="G29" s="289"/>
      <c r="H29" s="295" t="s">
        <v>49</v>
      </c>
      <c r="I29" s="301">
        <v>10000000</v>
      </c>
      <c r="J29" s="290"/>
    </row>
    <row r="30" spans="1:10" ht="21.75" customHeight="1">
      <c r="A30" s="234"/>
      <c r="B30" s="269"/>
      <c r="C30" s="269"/>
      <c r="D30" s="269"/>
      <c r="E30" s="269"/>
      <c r="F30" s="269"/>
      <c r="G30" s="234"/>
      <c r="H30" s="234"/>
      <c r="I30" s="283"/>
      <c r="J30" s="130"/>
    </row>
    <row r="31" spans="1:10" ht="18" customHeight="1">
      <c r="A31" s="229"/>
      <c r="B31" s="281"/>
      <c r="C31" s="281"/>
      <c r="D31" s="131"/>
      <c r="E31" s="229"/>
      <c r="F31" s="229"/>
      <c r="G31" s="229"/>
      <c r="H31" s="229"/>
      <c r="I31" s="282"/>
      <c r="J31" s="130"/>
    </row>
    <row r="32" spans="1:10" ht="18.75">
      <c r="A32" s="130"/>
      <c r="B32" s="130"/>
      <c r="C32" s="130"/>
      <c r="D32" s="131"/>
      <c r="E32" s="130"/>
      <c r="F32" s="130"/>
      <c r="G32" s="489" t="s">
        <v>185</v>
      </c>
      <c r="H32" s="489"/>
      <c r="I32" s="489"/>
      <c r="J32" s="489"/>
    </row>
    <row r="33" spans="1:10" ht="18.75">
      <c r="A33" s="130"/>
      <c r="B33" s="532" t="s">
        <v>76</v>
      </c>
      <c r="C33" s="532"/>
      <c r="D33" s="532"/>
      <c r="E33" s="532"/>
      <c r="F33" s="130"/>
      <c r="G33" s="130"/>
      <c r="H33" s="130"/>
      <c r="I33" s="130" t="s">
        <v>127</v>
      </c>
      <c r="J33" s="130"/>
    </row>
    <row r="34" spans="1:10" ht="18.75">
      <c r="A34" s="303"/>
      <c r="B34" s="489" t="s">
        <v>77</v>
      </c>
      <c r="C34" s="489"/>
      <c r="D34" s="489"/>
      <c r="E34" s="489"/>
      <c r="F34" s="130"/>
      <c r="I34" s="489" t="s">
        <v>77</v>
      </c>
      <c r="J34" s="489"/>
    </row>
    <row r="35" spans="1:10" ht="18.75">
      <c r="A35" s="130"/>
      <c r="B35" s="130"/>
      <c r="C35" s="130"/>
      <c r="D35" s="130"/>
      <c r="E35" s="130"/>
      <c r="F35" s="130"/>
    </row>
    <row r="36" spans="1:10" ht="18.75">
      <c r="A36" s="130"/>
      <c r="B36" s="130"/>
      <c r="C36" s="130"/>
      <c r="D36" s="130"/>
      <c r="E36" s="130"/>
      <c r="F36" s="130"/>
    </row>
    <row r="37" spans="1:10" ht="18.75">
      <c r="A37" s="130"/>
      <c r="B37" s="130"/>
      <c r="C37" s="130"/>
      <c r="D37" s="130"/>
      <c r="E37" s="130"/>
      <c r="F37" s="130"/>
    </row>
    <row r="38" spans="1:10" ht="18.75">
      <c r="A38" s="130"/>
      <c r="B38" s="487" t="s">
        <v>189</v>
      </c>
      <c r="C38" s="487"/>
      <c r="D38" s="487"/>
      <c r="E38" s="487"/>
      <c r="F38" s="130"/>
      <c r="I38" s="487" t="s">
        <v>128</v>
      </c>
      <c r="J38" s="487"/>
    </row>
    <row r="39" spans="1:10" ht="18.75">
      <c r="A39" s="303"/>
      <c r="B39" s="489" t="s">
        <v>79</v>
      </c>
      <c r="C39" s="489"/>
      <c r="D39" s="489"/>
      <c r="E39" s="489"/>
      <c r="F39" s="130"/>
      <c r="I39" s="489" t="s">
        <v>216</v>
      </c>
      <c r="J39" s="489"/>
    </row>
    <row r="40" spans="1:10" ht="18.75">
      <c r="A40" s="130"/>
      <c r="B40" s="489" t="s">
        <v>190</v>
      </c>
      <c r="C40" s="489"/>
      <c r="D40" s="489"/>
      <c r="E40" s="489"/>
      <c r="F40" s="130"/>
      <c r="I40" s="489" t="s">
        <v>129</v>
      </c>
      <c r="J40" s="489"/>
    </row>
    <row r="41" spans="1:10" ht="18.75">
      <c r="A41" s="130"/>
      <c r="B41" s="130"/>
      <c r="C41" s="130"/>
      <c r="D41" s="131"/>
      <c r="E41" s="130"/>
      <c r="F41" s="130"/>
    </row>
    <row r="42" spans="1:10" ht="18.75">
      <c r="A42" s="130"/>
      <c r="B42" s="130"/>
      <c r="C42" s="130"/>
      <c r="D42" s="131"/>
      <c r="E42" s="130"/>
      <c r="F42" s="130"/>
      <c r="G42" s="130"/>
      <c r="H42" s="130"/>
      <c r="I42" s="130"/>
      <c r="J42" s="130"/>
    </row>
    <row r="43" spans="1:10" ht="15.75">
      <c r="A43" s="98"/>
      <c r="B43" s="98"/>
      <c r="C43" s="98"/>
      <c r="D43" s="99"/>
      <c r="E43" s="98"/>
      <c r="F43" s="98"/>
      <c r="G43" s="27"/>
      <c r="H43" s="27"/>
      <c r="I43" s="27"/>
      <c r="J43" s="27"/>
    </row>
    <row r="44" spans="1:10" ht="15.75">
      <c r="A44" s="98"/>
      <c r="B44" s="98"/>
      <c r="C44" s="98"/>
      <c r="D44" s="99"/>
      <c r="E44" s="98"/>
      <c r="F44" s="98"/>
      <c r="G44" s="27"/>
      <c r="H44" s="27"/>
      <c r="I44" s="27"/>
      <c r="J44" s="27"/>
    </row>
    <row r="45" spans="1:10" ht="15.75">
      <c r="A45" s="98"/>
      <c r="B45" s="98"/>
      <c r="C45" s="98"/>
      <c r="D45" s="99"/>
      <c r="E45" s="98"/>
      <c r="F45" s="98"/>
      <c r="G45" s="27"/>
      <c r="H45" s="27"/>
      <c r="I45" s="27"/>
      <c r="J45" s="27"/>
    </row>
    <row r="46" spans="1:10" ht="15.75">
      <c r="A46" s="98"/>
      <c r="B46" s="98"/>
      <c r="C46" s="98"/>
      <c r="D46" s="99"/>
      <c r="E46" s="98"/>
      <c r="F46" s="98"/>
      <c r="G46" s="27"/>
      <c r="H46" s="27"/>
      <c r="I46" s="27"/>
      <c r="J46" s="27"/>
    </row>
    <row r="47" spans="1:10">
      <c r="A47" s="98"/>
      <c r="B47" s="98"/>
      <c r="C47" s="98"/>
      <c r="D47" s="99"/>
      <c r="E47" s="98"/>
      <c r="F47" s="98"/>
      <c r="G47" s="98"/>
      <c r="H47" s="98"/>
      <c r="I47" s="98"/>
      <c r="J47" s="98"/>
    </row>
  </sheetData>
  <mergeCells count="28">
    <mergeCell ref="E16:J16"/>
    <mergeCell ref="E14:I14"/>
    <mergeCell ref="E8:I8"/>
    <mergeCell ref="E9:I9"/>
    <mergeCell ref="E10:I10"/>
    <mergeCell ref="E11:I11"/>
    <mergeCell ref="E12:I12"/>
    <mergeCell ref="E13:I13"/>
    <mergeCell ref="E7:I7"/>
    <mergeCell ref="A1:J1"/>
    <mergeCell ref="A2:J2"/>
    <mergeCell ref="A3:J3"/>
    <mergeCell ref="D5:I5"/>
    <mergeCell ref="D6:I6"/>
    <mergeCell ref="I34:J34"/>
    <mergeCell ref="I38:J38"/>
    <mergeCell ref="I39:J39"/>
    <mergeCell ref="I40:J40"/>
    <mergeCell ref="B20:H20"/>
    <mergeCell ref="G32:J32"/>
    <mergeCell ref="B33:E33"/>
    <mergeCell ref="B22:F22"/>
    <mergeCell ref="B27:F27"/>
    <mergeCell ref="B29:F29"/>
    <mergeCell ref="B34:E34"/>
    <mergeCell ref="B38:E38"/>
    <mergeCell ref="B39:E39"/>
    <mergeCell ref="B40:E40"/>
  </mergeCells>
  <pageMargins left="0.28999999999999998" right="0.19685039370078741" top="0.98425196850393704" bottom="0.59055118110236227" header="0.31496062992125984" footer="0.31496062992125984"/>
  <pageSetup paperSize="5" scale="85" orientation="portrait" horizontalDpi="4294967293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1:J49"/>
  <sheetViews>
    <sheetView topLeftCell="A25" workbookViewId="0">
      <selection activeCell="I20" sqref="I20"/>
    </sheetView>
  </sheetViews>
  <sheetFormatPr defaultRowHeight="12.75"/>
  <cols>
    <col min="1" max="1" width="6.42578125" customWidth="1"/>
    <col min="5" max="5" width="13.140625" customWidth="1"/>
    <col min="6" max="6" width="8.5703125" customWidth="1"/>
    <col min="7" max="7" width="12.5703125" customWidth="1"/>
    <col min="9" max="9" width="11" customWidth="1"/>
    <col min="10" max="10" width="9.140625" customWidth="1"/>
  </cols>
  <sheetData>
    <row r="11" spans="2:10" ht="22.5">
      <c r="B11" s="632" t="s">
        <v>187</v>
      </c>
      <c r="C11" s="632"/>
      <c r="D11" s="632"/>
      <c r="E11" s="632"/>
      <c r="F11" s="632"/>
      <c r="G11" s="632"/>
      <c r="H11" s="632"/>
      <c r="I11" s="632"/>
      <c r="J11" s="632"/>
    </row>
    <row r="12" spans="2:10" ht="20.25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 t="s">
        <v>83</v>
      </c>
      <c r="C17" s="122" t="s">
        <v>110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84</v>
      </c>
      <c r="C18" s="27" t="s">
        <v>111</v>
      </c>
      <c r="D18" s="27"/>
      <c r="E18" s="27"/>
      <c r="F18" s="27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 t="s">
        <v>83</v>
      </c>
      <c r="C21" s="122" t="s">
        <v>98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84</v>
      </c>
      <c r="C22" s="27" t="s">
        <v>99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5.75">
      <c r="B36" s="27"/>
      <c r="C36" s="27"/>
      <c r="D36" s="27"/>
      <c r="E36" s="27"/>
      <c r="F36" s="27"/>
      <c r="G36" s="27"/>
      <c r="H36" s="27"/>
      <c r="I36" s="27"/>
      <c r="J36" s="27"/>
    </row>
    <row r="37" spans="2:10" ht="15.75">
      <c r="B37" s="27"/>
      <c r="C37" s="27"/>
      <c r="D37" s="27"/>
      <c r="E37" s="27"/>
      <c r="F37" s="27"/>
      <c r="G37" s="565" t="s">
        <v>188</v>
      </c>
      <c r="H37" s="565"/>
      <c r="I37" s="565"/>
      <c r="J37" s="565"/>
    </row>
    <row r="38" spans="2:10" ht="15.75">
      <c r="B38" s="27"/>
      <c r="C38" s="27"/>
      <c r="D38" s="27"/>
      <c r="E38" s="27"/>
      <c r="F38" s="27"/>
      <c r="G38" s="27"/>
      <c r="H38" s="27"/>
      <c r="I38" s="27"/>
      <c r="J38" s="27"/>
    </row>
    <row r="39" spans="2:10" ht="15.75">
      <c r="B39" s="565" t="s">
        <v>96</v>
      </c>
      <c r="C39" s="565"/>
      <c r="D39" s="565"/>
      <c r="E39" s="565"/>
      <c r="F39" s="27"/>
      <c r="G39" s="565" t="s">
        <v>97</v>
      </c>
      <c r="H39" s="565"/>
      <c r="I39" s="565"/>
      <c r="J39" s="565"/>
    </row>
    <row r="40" spans="2:10" ht="15.75">
      <c r="B40" s="565" t="s">
        <v>127</v>
      </c>
      <c r="C40" s="565"/>
      <c r="D40" s="565"/>
      <c r="E40" s="565"/>
      <c r="F40" s="27"/>
      <c r="G40" s="565" t="s">
        <v>134</v>
      </c>
      <c r="H40" s="565"/>
      <c r="I40" s="565"/>
      <c r="J40" s="565"/>
    </row>
    <row r="41" spans="2:10" ht="15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5.75">
      <c r="B42" s="27"/>
      <c r="C42" s="27"/>
      <c r="D42" s="27"/>
      <c r="E42" s="27"/>
      <c r="F42" s="27"/>
      <c r="G42" s="27"/>
      <c r="H42" s="27"/>
      <c r="I42" s="27"/>
      <c r="J42" s="27"/>
    </row>
    <row r="43" spans="2:10" ht="15.75">
      <c r="B43" s="27"/>
      <c r="C43" s="27"/>
      <c r="D43" s="27"/>
      <c r="E43" s="27"/>
      <c r="F43" s="27"/>
      <c r="G43" s="27"/>
      <c r="H43" s="27"/>
      <c r="I43" s="27"/>
      <c r="J43" s="27"/>
    </row>
    <row r="44" spans="2:10" ht="15.75">
      <c r="B44" s="27"/>
      <c r="C44" s="27"/>
      <c r="D44" s="27"/>
      <c r="E44" s="27"/>
      <c r="F44" s="27"/>
      <c r="G44" s="27"/>
      <c r="H44" s="27"/>
      <c r="I44" s="27"/>
      <c r="J44" s="27"/>
    </row>
    <row r="45" spans="2:10" ht="15.75">
      <c r="B45" s="567" t="s">
        <v>128</v>
      </c>
      <c r="C45" s="567"/>
      <c r="D45" s="567"/>
      <c r="E45" s="567"/>
      <c r="F45" s="27"/>
      <c r="G45" s="567" t="s">
        <v>123</v>
      </c>
      <c r="H45" s="567"/>
      <c r="I45" s="567"/>
      <c r="J45" s="567"/>
    </row>
    <row r="46" spans="2:10" ht="15.75">
      <c r="B46" s="565" t="s">
        <v>216</v>
      </c>
      <c r="C46" s="565"/>
      <c r="D46" s="565"/>
      <c r="E46" s="565"/>
      <c r="F46" s="27"/>
      <c r="G46" s="565" t="s">
        <v>124</v>
      </c>
      <c r="H46" s="565"/>
      <c r="I46" s="565"/>
      <c r="J46" s="565"/>
    </row>
    <row r="47" spans="2:10" ht="15.75">
      <c r="B47" s="565" t="s">
        <v>217</v>
      </c>
      <c r="C47" s="565"/>
      <c r="D47" s="565"/>
      <c r="E47" s="565"/>
      <c r="F47" s="27"/>
      <c r="G47" s="27"/>
      <c r="H47" s="27"/>
      <c r="I47" s="27"/>
      <c r="J47" s="27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</sheetData>
  <mergeCells count="11">
    <mergeCell ref="B47:E47"/>
    <mergeCell ref="B46:E46"/>
    <mergeCell ref="G40:J40"/>
    <mergeCell ref="G45:J45"/>
    <mergeCell ref="G46:J46"/>
    <mergeCell ref="B11:J11"/>
    <mergeCell ref="B39:E39"/>
    <mergeCell ref="G39:J39"/>
    <mergeCell ref="B40:E40"/>
    <mergeCell ref="B45:E45"/>
    <mergeCell ref="G37:J37"/>
  </mergeCells>
  <pageMargins left="0.70866141699999996" right="0.511811023622047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J44"/>
  <sheetViews>
    <sheetView topLeftCell="A16" workbookViewId="0">
      <selection activeCell="O43" sqref="O43"/>
    </sheetView>
  </sheetViews>
  <sheetFormatPr defaultRowHeight="12.75"/>
  <cols>
    <col min="5" max="5" width="17.85546875" customWidth="1"/>
    <col min="6" max="6" width="8.5703125" customWidth="1"/>
    <col min="7" max="7" width="12.5703125" customWidth="1"/>
    <col min="9" max="9" width="11" customWidth="1"/>
  </cols>
  <sheetData>
    <row r="11" spans="2:10" ht="22.5">
      <c r="B11" s="635" t="s">
        <v>187</v>
      </c>
      <c r="C11" s="635"/>
      <c r="D11" s="635"/>
      <c r="E11" s="635"/>
      <c r="F11" s="635"/>
      <c r="G11" s="635"/>
      <c r="H11" s="635"/>
      <c r="I11" s="635"/>
      <c r="J11" s="635"/>
    </row>
    <row r="12" spans="2:10" ht="20.25">
      <c r="B12" s="448"/>
      <c r="C12" s="448"/>
      <c r="D12" s="448"/>
      <c r="E12" s="448"/>
      <c r="F12" s="448"/>
      <c r="G12" s="448"/>
      <c r="H12" s="448"/>
      <c r="I12" s="448"/>
      <c r="J12" s="448"/>
    </row>
    <row r="13" spans="2:10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15.75">
      <c r="B14" s="27"/>
      <c r="C14" s="27" t="s">
        <v>81</v>
      </c>
      <c r="D14" s="27"/>
      <c r="E14" s="27"/>
      <c r="F14" s="27"/>
      <c r="G14" s="27"/>
      <c r="H14" s="27"/>
      <c r="I14" s="27"/>
      <c r="J14" s="27"/>
    </row>
    <row r="15" spans="2:10" ht="15.75">
      <c r="B15" s="27"/>
      <c r="C15" s="27" t="s">
        <v>82</v>
      </c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/>
      <c r="C17" s="27" t="s">
        <v>83</v>
      </c>
      <c r="D17" s="122" t="s">
        <v>247</v>
      </c>
      <c r="E17" s="27"/>
      <c r="F17" s="27"/>
      <c r="G17" s="27"/>
      <c r="H17" s="27"/>
      <c r="I17" s="27"/>
      <c r="J17" s="27"/>
    </row>
    <row r="18" spans="2:10" ht="15.75">
      <c r="B18" s="27"/>
      <c r="C18" s="27" t="s">
        <v>84</v>
      </c>
      <c r="D18" s="27" t="s">
        <v>109</v>
      </c>
      <c r="E18" s="27"/>
      <c r="F18" s="27"/>
      <c r="G18" s="27"/>
      <c r="H18" s="27"/>
      <c r="I18" s="27"/>
      <c r="J18" s="27"/>
    </row>
    <row r="19" spans="2:10" ht="15.75">
      <c r="B19" s="27"/>
      <c r="C19" s="27" t="s">
        <v>86</v>
      </c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/>
      <c r="C21" s="27" t="s">
        <v>83</v>
      </c>
      <c r="D21" s="122" t="s">
        <v>248</v>
      </c>
      <c r="E21" s="27"/>
      <c r="F21" s="27"/>
      <c r="G21" s="27"/>
      <c r="H21" s="27"/>
      <c r="I21" s="27"/>
      <c r="J21" s="27"/>
    </row>
    <row r="22" spans="2:10" ht="15.75">
      <c r="B22" s="27"/>
      <c r="C22" s="27" t="s">
        <v>84</v>
      </c>
      <c r="D22" s="27" t="s">
        <v>249</v>
      </c>
      <c r="E22" s="27"/>
      <c r="F22" s="27"/>
      <c r="G22" s="27"/>
      <c r="H22" s="27"/>
      <c r="I22" s="27"/>
      <c r="J22" s="27"/>
    </row>
    <row r="23" spans="2:10" ht="15.75">
      <c r="B23" s="27"/>
      <c r="C23" s="27" t="s">
        <v>88</v>
      </c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/>
      <c r="C25" s="27" t="s">
        <v>89</v>
      </c>
      <c r="D25" s="27"/>
      <c r="E25" s="27"/>
      <c r="F25" s="27"/>
      <c r="G25" s="27"/>
      <c r="H25" s="27"/>
      <c r="I25" s="27"/>
      <c r="J25" s="27"/>
    </row>
    <row r="26" spans="2:10" ht="15.75">
      <c r="B26" s="27"/>
      <c r="C26" s="27" t="s">
        <v>90</v>
      </c>
      <c r="D26" s="27"/>
      <c r="E26" s="27"/>
      <c r="F26" s="27"/>
      <c r="G26" s="27"/>
      <c r="H26" s="27"/>
      <c r="I26" s="27"/>
      <c r="J26" s="27"/>
    </row>
    <row r="27" spans="2:10" ht="15.75">
      <c r="B27" s="27"/>
      <c r="C27" s="27" t="s">
        <v>91</v>
      </c>
      <c r="D27" s="27"/>
      <c r="E27" s="27"/>
      <c r="F27" s="27"/>
      <c r="G27" s="27"/>
      <c r="H27" s="27"/>
      <c r="I27" s="27"/>
      <c r="J27" s="27"/>
    </row>
    <row r="28" spans="2:10" ht="15.75">
      <c r="B28" s="27"/>
      <c r="C28" s="27" t="s">
        <v>92</v>
      </c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/>
      <c r="C30" s="27" t="s">
        <v>93</v>
      </c>
      <c r="D30" s="27"/>
      <c r="E30" s="27"/>
      <c r="F30" s="27"/>
      <c r="G30" s="27"/>
      <c r="H30" s="27"/>
      <c r="I30" s="27"/>
      <c r="J30" s="27"/>
    </row>
    <row r="31" spans="2:10" ht="15.75">
      <c r="B31" s="27"/>
      <c r="C31" s="27" t="s">
        <v>94</v>
      </c>
      <c r="D31" s="27"/>
      <c r="E31" s="27"/>
      <c r="F31" s="27"/>
      <c r="G31" s="27"/>
      <c r="H31" s="27"/>
      <c r="I31" s="27"/>
      <c r="J31" s="27"/>
    </row>
    <row r="32" spans="2:10" ht="15.75">
      <c r="B32" s="27"/>
      <c r="C32" s="27" t="s">
        <v>95</v>
      </c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5.75">
      <c r="B36" s="27"/>
      <c r="C36" s="27"/>
      <c r="D36" s="27"/>
      <c r="E36" s="27"/>
      <c r="F36" s="27"/>
      <c r="G36" s="565" t="s">
        <v>251</v>
      </c>
      <c r="H36" s="565"/>
      <c r="I36" s="565"/>
      <c r="J36" s="565"/>
    </row>
    <row r="37" spans="2:10" ht="15.75">
      <c r="C37" s="565" t="s">
        <v>96</v>
      </c>
      <c r="D37" s="565"/>
      <c r="E37" s="565"/>
      <c r="F37" s="565"/>
      <c r="G37" s="565" t="s">
        <v>97</v>
      </c>
      <c r="H37" s="565"/>
      <c r="I37" s="565"/>
      <c r="J37" s="565"/>
    </row>
    <row r="38" spans="2:10" ht="15.75">
      <c r="C38" s="636" t="s">
        <v>250</v>
      </c>
      <c r="D38" s="636"/>
      <c r="E38" s="636"/>
      <c r="F38" s="636"/>
      <c r="G38" s="565" t="s">
        <v>131</v>
      </c>
      <c r="H38" s="565"/>
      <c r="I38" s="565"/>
      <c r="J38" s="565"/>
    </row>
    <row r="39" spans="2:10" ht="15.75">
      <c r="E39" s="27"/>
      <c r="F39" s="27"/>
      <c r="G39" s="27"/>
      <c r="H39" s="27"/>
      <c r="I39" s="27"/>
      <c r="J39" s="27"/>
    </row>
    <row r="40" spans="2:10" ht="15.75">
      <c r="B40" s="442"/>
      <c r="C40" s="46"/>
      <c r="D40" s="27"/>
      <c r="E40" s="27"/>
      <c r="F40" s="27"/>
      <c r="G40" s="27"/>
      <c r="H40" s="27"/>
      <c r="I40" s="27"/>
      <c r="J40" s="27"/>
    </row>
    <row r="41" spans="2:10" ht="15.75">
      <c r="B41" s="27"/>
      <c r="C41" s="442"/>
      <c r="D41" s="442"/>
      <c r="E41" s="32"/>
      <c r="F41" s="27"/>
    </row>
    <row r="42" spans="2:10" ht="16.5">
      <c r="C42" s="633" t="s">
        <v>239</v>
      </c>
      <c r="D42" s="633"/>
      <c r="E42" s="633"/>
      <c r="F42" s="633"/>
      <c r="G42" s="567" t="s">
        <v>236</v>
      </c>
      <c r="H42" s="567"/>
      <c r="I42" s="567"/>
      <c r="J42" s="567"/>
    </row>
    <row r="43" spans="2:10" ht="15.75">
      <c r="C43" s="634" t="s">
        <v>240</v>
      </c>
      <c r="D43" s="634"/>
      <c r="E43" s="634"/>
      <c r="F43" s="634"/>
      <c r="G43" s="565" t="s">
        <v>132</v>
      </c>
      <c r="H43" s="565"/>
      <c r="I43" s="565"/>
      <c r="J43" s="565"/>
    </row>
    <row r="44" spans="2:10" ht="15.75">
      <c r="C44" s="634" t="s">
        <v>241</v>
      </c>
      <c r="D44" s="634"/>
      <c r="E44" s="634"/>
      <c r="F44" s="634"/>
      <c r="G44" s="27"/>
      <c r="H44" s="27"/>
      <c r="I44" s="27"/>
      <c r="J44" s="27"/>
    </row>
  </sheetData>
  <mergeCells count="11">
    <mergeCell ref="G43:J43"/>
    <mergeCell ref="C42:F42"/>
    <mergeCell ref="C43:F43"/>
    <mergeCell ref="C44:F44"/>
    <mergeCell ref="B11:J11"/>
    <mergeCell ref="G37:J37"/>
    <mergeCell ref="G38:J38"/>
    <mergeCell ref="G42:J42"/>
    <mergeCell ref="C38:F38"/>
    <mergeCell ref="C37:F37"/>
    <mergeCell ref="G36:J36"/>
  </mergeCells>
  <pageMargins left="0.39370078740157483" right="0.51181102362204722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1:J44"/>
  <sheetViews>
    <sheetView topLeftCell="A22" workbookViewId="0">
      <selection activeCell="E5" sqref="E5"/>
    </sheetView>
  </sheetViews>
  <sheetFormatPr defaultRowHeight="12.75"/>
  <cols>
    <col min="5" max="5" width="17.85546875" customWidth="1"/>
    <col min="6" max="6" width="8.5703125" customWidth="1"/>
    <col min="7" max="7" width="12.5703125" customWidth="1"/>
    <col min="9" max="9" width="11" customWidth="1"/>
  </cols>
  <sheetData>
    <row r="11" spans="2:10" ht="22.5">
      <c r="B11" s="635" t="s">
        <v>187</v>
      </c>
      <c r="C11" s="635"/>
      <c r="D11" s="635"/>
      <c r="E11" s="635"/>
      <c r="F11" s="635"/>
      <c r="G11" s="635"/>
      <c r="H11" s="635"/>
      <c r="I11" s="635"/>
      <c r="J11" s="635"/>
    </row>
    <row r="12" spans="2:10" ht="20.25">
      <c r="B12" s="16"/>
      <c r="C12" s="16"/>
      <c r="D12" s="16"/>
      <c r="E12" s="16"/>
      <c r="F12" s="16"/>
      <c r="G12" s="16"/>
      <c r="H12" s="16"/>
      <c r="I12" s="16"/>
      <c r="J12" s="16"/>
    </row>
    <row r="13" spans="2:10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15.75">
      <c r="B14" s="27"/>
      <c r="C14" s="27" t="s">
        <v>81</v>
      </c>
      <c r="D14" s="27"/>
      <c r="E14" s="27"/>
      <c r="F14" s="27"/>
      <c r="G14" s="27"/>
      <c r="H14" s="27"/>
      <c r="I14" s="27"/>
      <c r="J14" s="27"/>
    </row>
    <row r="15" spans="2:10" ht="15.75">
      <c r="B15" s="27"/>
      <c r="C15" s="27" t="s">
        <v>82</v>
      </c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/>
      <c r="C17" s="27" t="s">
        <v>83</v>
      </c>
      <c r="D17" s="122" t="s">
        <v>108</v>
      </c>
      <c r="E17" s="27"/>
      <c r="F17" s="27"/>
      <c r="G17" s="27"/>
      <c r="H17" s="27"/>
      <c r="I17" s="27"/>
      <c r="J17" s="27"/>
    </row>
    <row r="18" spans="2:10" ht="15.75">
      <c r="B18" s="27"/>
      <c r="C18" s="27" t="s">
        <v>84</v>
      </c>
      <c r="D18" s="27" t="s">
        <v>109</v>
      </c>
      <c r="E18" s="27"/>
      <c r="F18" s="27"/>
      <c r="G18" s="27"/>
      <c r="H18" s="27"/>
      <c r="I18" s="27"/>
      <c r="J18" s="27"/>
    </row>
    <row r="19" spans="2:10" ht="15.75">
      <c r="B19" s="27"/>
      <c r="C19" s="27" t="s">
        <v>86</v>
      </c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/>
      <c r="C21" s="27" t="s">
        <v>83</v>
      </c>
      <c r="D21" s="122" t="s">
        <v>219</v>
      </c>
      <c r="E21" s="27"/>
      <c r="F21" s="27"/>
      <c r="G21" s="27"/>
      <c r="H21" s="27"/>
      <c r="I21" s="27"/>
      <c r="J21" s="27"/>
    </row>
    <row r="22" spans="2:10" ht="15.75">
      <c r="B22" s="27"/>
      <c r="C22" s="27" t="s">
        <v>84</v>
      </c>
      <c r="D22" s="27" t="s">
        <v>213</v>
      </c>
      <c r="E22" s="27"/>
      <c r="F22" s="27"/>
      <c r="G22" s="27"/>
      <c r="H22" s="27"/>
      <c r="I22" s="27"/>
      <c r="J22" s="27"/>
    </row>
    <row r="23" spans="2:10" ht="15.75">
      <c r="B23" s="27"/>
      <c r="C23" s="27" t="s">
        <v>88</v>
      </c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/>
      <c r="C25" s="27" t="s">
        <v>89</v>
      </c>
      <c r="D25" s="27"/>
      <c r="E25" s="27"/>
      <c r="F25" s="27"/>
      <c r="G25" s="27"/>
      <c r="H25" s="27"/>
      <c r="I25" s="27"/>
      <c r="J25" s="27"/>
    </row>
    <row r="26" spans="2:10" ht="15.75">
      <c r="B26" s="27"/>
      <c r="C26" s="27" t="s">
        <v>90</v>
      </c>
      <c r="D26" s="27"/>
      <c r="E26" s="27"/>
      <c r="F26" s="27"/>
      <c r="G26" s="27"/>
      <c r="H26" s="27"/>
      <c r="I26" s="27"/>
      <c r="J26" s="27"/>
    </row>
    <row r="27" spans="2:10" ht="15.75">
      <c r="B27" s="27"/>
      <c r="C27" s="27" t="s">
        <v>91</v>
      </c>
      <c r="D27" s="27"/>
      <c r="E27" s="27"/>
      <c r="F27" s="27"/>
      <c r="G27" s="27"/>
      <c r="H27" s="27"/>
      <c r="I27" s="27"/>
      <c r="J27" s="27"/>
    </row>
    <row r="28" spans="2:10" ht="15.75">
      <c r="B28" s="27"/>
      <c r="C28" s="27" t="s">
        <v>92</v>
      </c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/>
      <c r="C30" s="27" t="s">
        <v>93</v>
      </c>
      <c r="D30" s="27"/>
      <c r="E30" s="27"/>
      <c r="F30" s="27"/>
      <c r="G30" s="27"/>
      <c r="H30" s="27"/>
      <c r="I30" s="27"/>
      <c r="J30" s="27"/>
    </row>
    <row r="31" spans="2:10" ht="15.75">
      <c r="B31" s="27"/>
      <c r="C31" s="27" t="s">
        <v>94</v>
      </c>
      <c r="D31" s="27"/>
      <c r="E31" s="27"/>
      <c r="F31" s="27"/>
      <c r="G31" s="27"/>
      <c r="H31" s="27"/>
      <c r="I31" s="27"/>
      <c r="J31" s="27"/>
    </row>
    <row r="32" spans="2:10" ht="15.75">
      <c r="B32" s="27"/>
      <c r="C32" s="27" t="s">
        <v>95</v>
      </c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5.75">
      <c r="B36" s="565" t="s">
        <v>96</v>
      </c>
      <c r="C36" s="565"/>
      <c r="D36" s="565"/>
      <c r="E36" s="565"/>
      <c r="F36" s="27"/>
      <c r="G36" s="565" t="s">
        <v>97</v>
      </c>
      <c r="H36" s="565"/>
      <c r="I36" s="565"/>
      <c r="J36" s="565"/>
    </row>
    <row r="37" spans="2:10" ht="15.75">
      <c r="B37" s="636" t="s">
        <v>148</v>
      </c>
      <c r="C37" s="636"/>
      <c r="D37" s="636"/>
      <c r="E37" s="636"/>
      <c r="F37" s="27"/>
      <c r="G37" s="565" t="s">
        <v>131</v>
      </c>
      <c r="H37" s="565"/>
      <c r="I37" s="565"/>
      <c r="J37" s="565"/>
    </row>
    <row r="38" spans="2:10" ht="15.75">
      <c r="E38" s="27"/>
      <c r="F38" s="27"/>
      <c r="G38" s="27"/>
      <c r="H38" s="27"/>
      <c r="I38" s="27"/>
      <c r="J38" s="27"/>
    </row>
    <row r="39" spans="2:10" ht="15.75">
      <c r="B39" s="304"/>
      <c r="C39" s="46"/>
      <c r="D39" s="27"/>
      <c r="E39" s="27"/>
      <c r="F39" s="27"/>
      <c r="G39" s="27"/>
      <c r="H39" s="27"/>
      <c r="I39" s="27"/>
      <c r="J39" s="27"/>
    </row>
    <row r="40" spans="2:10" ht="15.75">
      <c r="B40" s="27"/>
      <c r="C40" s="304"/>
      <c r="D40" s="304"/>
      <c r="E40" s="27"/>
      <c r="F40" s="27"/>
      <c r="G40" s="27"/>
      <c r="H40" s="27"/>
      <c r="I40" s="27"/>
      <c r="J40" s="27"/>
    </row>
    <row r="41" spans="2:10" ht="15.75">
      <c r="B41" s="27"/>
      <c r="C41" s="304"/>
      <c r="D41" s="304"/>
      <c r="E41" s="32"/>
      <c r="F41" s="27"/>
    </row>
    <row r="42" spans="2:10" ht="15.75">
      <c r="C42" s="32" t="s">
        <v>175</v>
      </c>
      <c r="D42" s="32"/>
      <c r="E42" s="31"/>
      <c r="F42" s="27"/>
      <c r="G42" s="567" t="s">
        <v>133</v>
      </c>
      <c r="H42" s="567"/>
      <c r="I42" s="567"/>
      <c r="J42" s="567"/>
    </row>
    <row r="43" spans="2:10" ht="15.75">
      <c r="C43" s="565" t="s">
        <v>149</v>
      </c>
      <c r="D43" s="565"/>
      <c r="E43" s="565"/>
      <c r="F43" s="27"/>
      <c r="G43" s="565" t="s">
        <v>132</v>
      </c>
      <c r="H43" s="565"/>
      <c r="I43" s="565"/>
      <c r="J43" s="565"/>
    </row>
    <row r="44" spans="2:10" ht="15.75">
      <c r="C44" s="565" t="s">
        <v>212</v>
      </c>
      <c r="D44" s="565"/>
      <c r="E44" s="565"/>
      <c r="F44" s="27"/>
      <c r="G44" s="27"/>
      <c r="H44" s="27"/>
      <c r="I44" s="27"/>
      <c r="J44" s="27"/>
    </row>
  </sheetData>
  <mergeCells count="9">
    <mergeCell ref="G43:J43"/>
    <mergeCell ref="C43:E43"/>
    <mergeCell ref="C44:E44"/>
    <mergeCell ref="B11:J11"/>
    <mergeCell ref="B36:E36"/>
    <mergeCell ref="G36:J36"/>
    <mergeCell ref="B37:E37"/>
    <mergeCell ref="G37:J37"/>
    <mergeCell ref="G42:J42"/>
  </mergeCells>
  <pageMargins left="0.39370078740157483" right="0.51181102362204722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44"/>
  <sheetViews>
    <sheetView topLeftCell="A22" workbookViewId="0">
      <selection activeCell="C41" sqref="C41:F43"/>
    </sheetView>
  </sheetViews>
  <sheetFormatPr defaultRowHeight="12.75"/>
  <cols>
    <col min="5" max="5" width="15.85546875" customWidth="1"/>
    <col min="6" max="6" width="8.5703125" customWidth="1"/>
    <col min="7" max="7" width="12.5703125" customWidth="1"/>
    <col min="9" max="9" width="11" customWidth="1"/>
  </cols>
  <sheetData>
    <row r="10" spans="2:11" ht="22.5">
      <c r="C10" s="638" t="s">
        <v>187</v>
      </c>
      <c r="D10" s="638"/>
      <c r="E10" s="638"/>
      <c r="F10" s="638"/>
      <c r="G10" s="638"/>
      <c r="H10" s="638"/>
      <c r="I10" s="638"/>
      <c r="J10" s="638"/>
      <c r="K10" s="38"/>
    </row>
    <row r="11" spans="2:11" ht="20.25">
      <c r="B11" s="448"/>
      <c r="C11" s="448"/>
      <c r="D11" s="448"/>
      <c r="E11" s="448"/>
      <c r="F11" s="448"/>
      <c r="G11" s="448"/>
      <c r="H11" s="448"/>
      <c r="I11" s="448"/>
      <c r="J11" s="448"/>
    </row>
    <row r="12" spans="2:11">
      <c r="B12" s="17"/>
      <c r="C12" s="17"/>
      <c r="D12" s="17"/>
      <c r="E12" s="17"/>
      <c r="F12" s="17"/>
      <c r="G12" s="17"/>
      <c r="H12" s="17"/>
      <c r="I12" s="17"/>
      <c r="J12" s="17"/>
    </row>
    <row r="13" spans="2:11" ht="15.75">
      <c r="C13" s="27" t="s">
        <v>81</v>
      </c>
      <c r="D13" s="27"/>
      <c r="E13" s="27"/>
      <c r="F13" s="27"/>
      <c r="G13" s="27"/>
      <c r="H13" s="27"/>
      <c r="I13" s="27"/>
      <c r="J13" s="17"/>
    </row>
    <row r="14" spans="2:11" ht="15.75">
      <c r="C14" s="27" t="s">
        <v>82</v>
      </c>
      <c r="D14" s="27"/>
      <c r="E14" s="27"/>
      <c r="F14" s="27"/>
      <c r="G14" s="27"/>
      <c r="H14" s="27"/>
      <c r="I14" s="27"/>
      <c r="J14" s="17"/>
    </row>
    <row r="15" spans="2:11" ht="15.75">
      <c r="C15" s="27"/>
      <c r="D15" s="27"/>
      <c r="E15" s="27"/>
      <c r="F15" s="27"/>
      <c r="G15" s="27"/>
      <c r="H15" s="27"/>
      <c r="I15" s="27"/>
      <c r="J15" s="17"/>
    </row>
    <row r="16" spans="2:11" ht="15.75">
      <c r="C16" s="27" t="s">
        <v>83</v>
      </c>
      <c r="D16" s="122" t="s">
        <v>106</v>
      </c>
      <c r="E16" s="27"/>
      <c r="F16" s="27"/>
      <c r="G16" s="27"/>
      <c r="H16" s="27"/>
      <c r="I16" s="27"/>
      <c r="J16" s="17"/>
    </row>
    <row r="17" spans="2:10" ht="15.75">
      <c r="C17" s="27" t="s">
        <v>84</v>
      </c>
      <c r="D17" s="123" t="s">
        <v>107</v>
      </c>
      <c r="E17" s="123"/>
      <c r="F17" s="27"/>
      <c r="G17" s="27"/>
      <c r="H17" s="27"/>
      <c r="I17" s="27"/>
      <c r="J17" s="17"/>
    </row>
    <row r="18" spans="2:10" ht="15.75">
      <c r="C18" s="27" t="s">
        <v>86</v>
      </c>
      <c r="D18" s="27"/>
      <c r="E18" s="27"/>
      <c r="F18" s="27"/>
      <c r="G18" s="27"/>
      <c r="H18" s="27"/>
      <c r="I18" s="27"/>
      <c r="J18" s="17"/>
    </row>
    <row r="19" spans="2:10" ht="15.75">
      <c r="C19" s="27"/>
      <c r="D19" s="27"/>
      <c r="E19" s="27"/>
      <c r="F19" s="27"/>
      <c r="G19" s="27"/>
      <c r="H19" s="27"/>
      <c r="I19" s="27"/>
      <c r="J19" s="17"/>
    </row>
    <row r="20" spans="2:10" ht="15.75">
      <c r="C20" s="27" t="s">
        <v>83</v>
      </c>
      <c r="D20" s="122" t="s">
        <v>248</v>
      </c>
      <c r="E20" s="27"/>
      <c r="F20" s="27"/>
      <c r="G20" s="27"/>
      <c r="H20" s="27"/>
      <c r="I20" s="27"/>
      <c r="J20" s="17"/>
    </row>
    <row r="21" spans="2:10" ht="15.75">
      <c r="C21" s="27" t="s">
        <v>84</v>
      </c>
      <c r="D21" s="27" t="s">
        <v>249</v>
      </c>
      <c r="E21" s="27"/>
      <c r="F21" s="27"/>
      <c r="G21" s="27"/>
      <c r="H21" s="27"/>
      <c r="I21" s="27"/>
      <c r="J21" s="17"/>
    </row>
    <row r="22" spans="2:10" ht="15.75">
      <c r="C22" s="27" t="s">
        <v>88</v>
      </c>
      <c r="D22" s="27"/>
      <c r="E22" s="27"/>
      <c r="F22" s="27"/>
      <c r="G22" s="27"/>
      <c r="H22" s="27"/>
      <c r="I22" s="27"/>
      <c r="J22" s="17"/>
    </row>
    <row r="23" spans="2:10" ht="15.75">
      <c r="C23" s="27"/>
      <c r="D23" s="27"/>
      <c r="E23" s="27"/>
      <c r="F23" s="27"/>
      <c r="G23" s="27"/>
      <c r="H23" s="27"/>
      <c r="I23" s="27"/>
      <c r="J23" s="17"/>
    </row>
    <row r="24" spans="2:10" ht="15.75">
      <c r="C24" s="27" t="s">
        <v>89</v>
      </c>
      <c r="D24" s="27"/>
      <c r="E24" s="27"/>
      <c r="F24" s="27"/>
      <c r="G24" s="27"/>
      <c r="H24" s="27"/>
      <c r="I24" s="27"/>
      <c r="J24" s="17"/>
    </row>
    <row r="25" spans="2:10" ht="15.75">
      <c r="C25" s="27" t="s">
        <v>90</v>
      </c>
      <c r="D25" s="27"/>
      <c r="E25" s="27"/>
      <c r="F25" s="27"/>
      <c r="G25" s="27"/>
      <c r="H25" s="27"/>
      <c r="I25" s="27"/>
      <c r="J25" s="17"/>
    </row>
    <row r="26" spans="2:10" ht="15.75">
      <c r="C26" s="27" t="s">
        <v>91</v>
      </c>
      <c r="D26" s="27"/>
      <c r="E26" s="27"/>
      <c r="F26" s="27"/>
      <c r="G26" s="27"/>
      <c r="H26" s="27"/>
      <c r="I26" s="27"/>
      <c r="J26" s="17"/>
    </row>
    <row r="27" spans="2:10" ht="15.75">
      <c r="C27" s="27" t="s">
        <v>92</v>
      </c>
      <c r="D27" s="27"/>
      <c r="E27" s="27"/>
      <c r="F27" s="27"/>
      <c r="G27" s="27"/>
      <c r="H27" s="27"/>
      <c r="I27" s="27"/>
      <c r="J27" s="17"/>
    </row>
    <row r="28" spans="2:10" ht="15.75">
      <c r="C28" s="27"/>
      <c r="D28" s="27"/>
      <c r="E28" s="27"/>
      <c r="F28" s="27"/>
      <c r="G28" s="27"/>
      <c r="H28" s="27"/>
      <c r="I28" s="27"/>
      <c r="J28" s="17"/>
    </row>
    <row r="29" spans="2:10" ht="15.75">
      <c r="C29" s="27" t="s">
        <v>93</v>
      </c>
      <c r="D29" s="27"/>
      <c r="E29" s="27"/>
      <c r="F29" s="27"/>
      <c r="G29" s="27"/>
      <c r="H29" s="27"/>
      <c r="I29" s="27"/>
      <c r="J29" s="17"/>
    </row>
    <row r="30" spans="2:10" ht="15.75">
      <c r="C30" s="27" t="s">
        <v>94</v>
      </c>
      <c r="D30" s="27"/>
      <c r="E30" s="27"/>
      <c r="F30" s="27"/>
      <c r="G30" s="27"/>
      <c r="H30" s="27"/>
      <c r="I30" s="27"/>
      <c r="J30" s="17"/>
    </row>
    <row r="31" spans="2:10" ht="15.75">
      <c r="C31" s="27" t="s">
        <v>95</v>
      </c>
      <c r="D31" s="27"/>
      <c r="E31" s="27"/>
      <c r="F31" s="27"/>
      <c r="G31" s="27"/>
      <c r="H31" s="27"/>
      <c r="I31" s="27"/>
      <c r="J31" s="17"/>
    </row>
    <row r="32" spans="2:10">
      <c r="B32" s="17"/>
      <c r="C32" s="17"/>
      <c r="D32" s="17"/>
      <c r="E32" s="17"/>
      <c r="F32" s="17"/>
      <c r="G32" s="17"/>
      <c r="H32" s="17"/>
      <c r="I32" s="17"/>
      <c r="J32" s="17"/>
    </row>
    <row r="33" spans="2:15" ht="15.75">
      <c r="B33" s="27"/>
      <c r="C33" s="27"/>
      <c r="D33" s="27"/>
      <c r="E33" s="27"/>
      <c r="F33" s="27"/>
      <c r="G33" s="565" t="s">
        <v>252</v>
      </c>
      <c r="H33" s="565"/>
      <c r="I33" s="565"/>
      <c r="J33" s="565"/>
    </row>
    <row r="34" spans="2:15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5" ht="15.75">
      <c r="C35" s="565" t="s">
        <v>96</v>
      </c>
      <c r="D35" s="565"/>
      <c r="E35" s="565"/>
      <c r="F35" s="565"/>
      <c r="G35" s="565" t="s">
        <v>97</v>
      </c>
      <c r="H35" s="565"/>
      <c r="I35" s="565"/>
      <c r="J35" s="565"/>
    </row>
    <row r="36" spans="2:15" ht="15.75">
      <c r="C36" s="636" t="s">
        <v>250</v>
      </c>
      <c r="D36" s="636"/>
      <c r="E36" s="636"/>
      <c r="F36" s="636"/>
      <c r="G36" s="565" t="s">
        <v>113</v>
      </c>
      <c r="H36" s="565"/>
      <c r="I36" s="565"/>
      <c r="J36" s="565"/>
      <c r="L36" s="637"/>
      <c r="M36" s="637"/>
      <c r="N36" s="637"/>
      <c r="O36" s="637"/>
    </row>
    <row r="37" spans="2:15" ht="15.75">
      <c r="C37" s="446"/>
      <c r="D37" s="446"/>
      <c r="E37" s="446"/>
      <c r="F37" s="446"/>
      <c r="G37" s="438"/>
      <c r="H37" s="438"/>
      <c r="I37" s="438"/>
      <c r="J37" s="438"/>
      <c r="L37" s="447"/>
      <c r="M37" s="447"/>
      <c r="N37" s="447"/>
      <c r="O37" s="447"/>
    </row>
    <row r="38" spans="2:15" ht="15.75">
      <c r="C38" s="446"/>
      <c r="D38" s="446"/>
      <c r="E38" s="446"/>
      <c r="F38" s="446"/>
      <c r="G38" s="438"/>
      <c r="H38" s="438"/>
      <c r="I38" s="438"/>
      <c r="J38" s="438"/>
      <c r="L38" s="447"/>
      <c r="M38" s="447"/>
      <c r="N38" s="447"/>
      <c r="O38" s="447"/>
    </row>
    <row r="39" spans="2:15" ht="15.75">
      <c r="E39" s="27"/>
      <c r="F39" s="27"/>
      <c r="G39" s="27"/>
      <c r="H39" s="27"/>
      <c r="I39" s="27"/>
      <c r="J39" s="27"/>
    </row>
    <row r="40" spans="2:15" ht="15.75">
      <c r="B40" s="27"/>
      <c r="C40" s="442"/>
      <c r="D40" s="442"/>
      <c r="E40" s="32"/>
      <c r="F40" s="27"/>
    </row>
    <row r="41" spans="2:15" ht="16.5">
      <c r="C41" s="633" t="s">
        <v>239</v>
      </c>
      <c r="D41" s="633"/>
      <c r="E41" s="633"/>
      <c r="F41" s="633"/>
      <c r="G41" s="567" t="s">
        <v>112</v>
      </c>
      <c r="H41" s="567"/>
      <c r="I41" s="567"/>
      <c r="J41" s="567"/>
    </row>
    <row r="42" spans="2:15" ht="15.75">
      <c r="C42" s="634" t="s">
        <v>240</v>
      </c>
      <c r="D42" s="634"/>
      <c r="E42" s="634"/>
      <c r="F42" s="634"/>
      <c r="G42" s="565" t="s">
        <v>117</v>
      </c>
      <c r="H42" s="565"/>
      <c r="I42" s="565"/>
      <c r="J42" s="565"/>
    </row>
    <row r="43" spans="2:15" ht="15.75">
      <c r="C43" s="634" t="s">
        <v>241</v>
      </c>
      <c r="D43" s="634"/>
      <c r="E43" s="634"/>
      <c r="F43" s="634"/>
      <c r="G43" s="27"/>
      <c r="H43" s="27"/>
      <c r="I43" s="27"/>
      <c r="J43" s="27"/>
    </row>
    <row r="44" spans="2:15" ht="15.75">
      <c r="B44" s="27"/>
      <c r="C44" s="27"/>
      <c r="D44" s="27"/>
      <c r="E44" s="27"/>
      <c r="F44" s="27"/>
      <c r="G44" s="27"/>
      <c r="H44" s="27"/>
      <c r="I44" s="27"/>
      <c r="J44" s="27"/>
    </row>
  </sheetData>
  <mergeCells count="12">
    <mergeCell ref="C10:J10"/>
    <mergeCell ref="G33:J33"/>
    <mergeCell ref="C35:F35"/>
    <mergeCell ref="G35:J35"/>
    <mergeCell ref="C36:F36"/>
    <mergeCell ref="G36:J36"/>
    <mergeCell ref="L36:O36"/>
    <mergeCell ref="G41:J41"/>
    <mergeCell ref="C42:F42"/>
    <mergeCell ref="G42:J42"/>
    <mergeCell ref="C43:F43"/>
    <mergeCell ref="C41:F41"/>
  </mergeCells>
  <pageMargins left="0.62992125984251968" right="0.31496062992125984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25" workbookViewId="0">
      <selection activeCell="E8" sqref="E8:J14"/>
    </sheetView>
  </sheetViews>
  <sheetFormatPr defaultRowHeight="12.75"/>
  <cols>
    <col min="1" max="1" width="5.140625" customWidth="1"/>
    <col min="3" max="3" width="37.42578125" customWidth="1"/>
    <col min="8" max="8" width="20.140625" customWidth="1"/>
    <col min="9" max="9" width="29.28515625" customWidth="1"/>
    <col min="10" max="10" width="19.425781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432"/>
      <c r="E4" s="166"/>
      <c r="F4" s="166"/>
      <c r="G4" s="166"/>
      <c r="H4" s="166"/>
      <c r="I4" s="166"/>
      <c r="J4" s="166"/>
    </row>
    <row r="5" spans="1:10" ht="20.25">
      <c r="A5" s="434" t="s">
        <v>1</v>
      </c>
      <c r="B5" s="498" t="s">
        <v>2</v>
      </c>
      <c r="C5" s="500"/>
      <c r="D5" s="498" t="s">
        <v>3</v>
      </c>
      <c r="E5" s="499"/>
      <c r="F5" s="499"/>
      <c r="G5" s="499"/>
      <c r="H5" s="499"/>
      <c r="I5" s="500"/>
      <c r="J5" s="434" t="s">
        <v>4</v>
      </c>
    </row>
    <row r="6" spans="1:10" ht="21">
      <c r="A6" s="169" t="s">
        <v>5</v>
      </c>
      <c r="B6" s="519" t="s">
        <v>6</v>
      </c>
      <c r="C6" s="520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5" customHeight="1">
      <c r="A7" s="180">
        <v>1</v>
      </c>
      <c r="B7" s="511" t="s">
        <v>20</v>
      </c>
      <c r="C7" s="512"/>
      <c r="D7" s="181">
        <v>1</v>
      </c>
      <c r="E7" s="513" t="s">
        <v>21</v>
      </c>
      <c r="F7" s="514"/>
      <c r="G7" s="514"/>
      <c r="H7" s="514"/>
      <c r="I7" s="515"/>
      <c r="J7" s="176"/>
    </row>
    <row r="8" spans="1:10" ht="21">
      <c r="A8" s="176"/>
      <c r="B8" s="177"/>
      <c r="C8" s="178"/>
      <c r="D8" s="176"/>
      <c r="E8" s="516" t="s">
        <v>22</v>
      </c>
      <c r="F8" s="517"/>
      <c r="G8" s="517"/>
      <c r="H8" s="517"/>
      <c r="I8" s="518"/>
      <c r="J8" s="141">
        <f>9855/5</f>
        <v>1971</v>
      </c>
    </row>
    <row r="9" spans="1:10" ht="21">
      <c r="A9" s="176"/>
      <c r="B9" s="177"/>
      <c r="C9" s="178"/>
      <c r="D9" s="180"/>
      <c r="E9" s="516" t="s">
        <v>23</v>
      </c>
      <c r="F9" s="517"/>
      <c r="G9" s="517"/>
      <c r="H9" s="517"/>
      <c r="I9" s="518"/>
      <c r="J9" s="142">
        <f>600/5</f>
        <v>120</v>
      </c>
    </row>
    <row r="10" spans="1:10" ht="21">
      <c r="A10" s="176"/>
      <c r="B10" s="184"/>
      <c r="C10" s="185"/>
      <c r="D10" s="181"/>
      <c r="E10" s="516" t="s">
        <v>25</v>
      </c>
      <c r="F10" s="517"/>
      <c r="G10" s="517"/>
      <c r="H10" s="517"/>
      <c r="I10" s="518"/>
      <c r="J10" s="142">
        <f>26/5</f>
        <v>5.2</v>
      </c>
    </row>
    <row r="11" spans="1:10" ht="21">
      <c r="A11" s="176"/>
      <c r="B11" s="177"/>
      <c r="C11" s="178"/>
      <c r="D11" s="180"/>
      <c r="E11" s="516" t="s">
        <v>27</v>
      </c>
      <c r="F11" s="517"/>
      <c r="G11" s="517"/>
      <c r="H11" s="517"/>
      <c r="I11" s="518"/>
      <c r="J11" s="143">
        <f>500/5</f>
        <v>100</v>
      </c>
    </row>
    <row r="12" spans="1:10" ht="21">
      <c r="A12" s="176"/>
      <c r="B12" s="177"/>
      <c r="C12" s="178"/>
      <c r="D12" s="180"/>
      <c r="E12" s="516" t="s">
        <v>29</v>
      </c>
      <c r="F12" s="517"/>
      <c r="G12" s="517"/>
      <c r="H12" s="517"/>
      <c r="I12" s="518"/>
      <c r="J12" s="144">
        <f>3000/5</f>
        <v>600</v>
      </c>
    </row>
    <row r="13" spans="1:10" ht="21">
      <c r="A13" s="176"/>
      <c r="B13" s="177"/>
      <c r="C13" s="178"/>
      <c r="D13" s="180"/>
      <c r="E13" s="516" t="s">
        <v>31</v>
      </c>
      <c r="F13" s="517"/>
      <c r="G13" s="517"/>
      <c r="H13" s="517"/>
      <c r="I13" s="518"/>
      <c r="J13" s="144">
        <f>16/5</f>
        <v>3.2</v>
      </c>
    </row>
    <row r="14" spans="1:10" ht="21">
      <c r="A14" s="176"/>
      <c r="B14" s="177"/>
      <c r="C14" s="178"/>
      <c r="D14" s="180"/>
      <c r="E14" s="508" t="s">
        <v>215</v>
      </c>
      <c r="F14" s="509"/>
      <c r="G14" s="509"/>
      <c r="H14" s="509"/>
      <c r="I14" s="510"/>
      <c r="J14" s="279">
        <v>2</v>
      </c>
    </row>
    <row r="15" spans="1:10" ht="21">
      <c r="A15" s="192"/>
      <c r="B15" s="193"/>
      <c r="C15" s="194"/>
      <c r="D15" s="437"/>
      <c r="E15" s="503"/>
      <c r="F15" s="505"/>
      <c r="G15" s="505"/>
      <c r="H15" s="505"/>
      <c r="I15" s="505"/>
      <c r="J15" s="504"/>
    </row>
    <row r="16" spans="1:10" ht="21">
      <c r="A16" s="196"/>
      <c r="B16" s="196"/>
      <c r="C16" s="196"/>
      <c r="D16" s="433"/>
      <c r="E16" s="433"/>
      <c r="F16" s="433"/>
      <c r="G16" s="433"/>
      <c r="H16" s="433"/>
      <c r="I16" s="433"/>
      <c r="J16" s="433"/>
    </row>
    <row r="17" spans="1:11" ht="21">
      <c r="A17" s="196"/>
      <c r="B17" s="196"/>
      <c r="C17" s="196"/>
      <c r="D17" s="433"/>
      <c r="E17" s="433"/>
      <c r="F17" s="433"/>
      <c r="G17" s="433"/>
      <c r="H17" s="433"/>
      <c r="I17" s="433"/>
      <c r="J17" s="433"/>
    </row>
    <row r="18" spans="1:11" ht="20.25">
      <c r="A18" s="506" t="s">
        <v>1</v>
      </c>
      <c r="B18" s="498" t="s">
        <v>160</v>
      </c>
      <c r="C18" s="499"/>
      <c r="D18" s="499"/>
      <c r="E18" s="499"/>
      <c r="F18" s="500"/>
      <c r="G18" s="507" t="s">
        <v>159</v>
      </c>
      <c r="H18" s="507"/>
      <c r="I18" s="506" t="s">
        <v>47</v>
      </c>
      <c r="J18" s="506"/>
    </row>
    <row r="19" spans="1:11" ht="20.25">
      <c r="A19" s="506"/>
      <c r="B19" s="498" t="s">
        <v>162</v>
      </c>
      <c r="C19" s="499"/>
      <c r="D19" s="499"/>
      <c r="E19" s="499"/>
      <c r="F19" s="500"/>
      <c r="G19" s="507"/>
      <c r="H19" s="507"/>
      <c r="I19" s="506"/>
      <c r="J19" s="506"/>
    </row>
    <row r="20" spans="1:11" ht="26.25" customHeight="1">
      <c r="A20" s="198">
        <v>1</v>
      </c>
      <c r="B20" s="493" t="s">
        <v>65</v>
      </c>
      <c r="C20" s="494"/>
      <c r="D20" s="494"/>
      <c r="E20" s="494"/>
      <c r="F20" s="495"/>
      <c r="G20" s="496">
        <v>180000000</v>
      </c>
      <c r="H20" s="496"/>
      <c r="I20" s="497"/>
      <c r="J20" s="497"/>
    </row>
    <row r="21" spans="1:11" ht="21">
      <c r="A21" s="199"/>
      <c r="B21" s="498" t="s">
        <v>161</v>
      </c>
      <c r="C21" s="499"/>
      <c r="D21" s="499"/>
      <c r="E21" s="499"/>
      <c r="F21" s="500"/>
      <c r="G21" s="501">
        <f>SUM(G20:H20)</f>
        <v>180000000</v>
      </c>
      <c r="H21" s="502"/>
      <c r="I21" s="503"/>
      <c r="J21" s="504"/>
    </row>
    <row r="22" spans="1:11" ht="21">
      <c r="A22" s="196"/>
      <c r="B22" s="200"/>
      <c r="C22" s="200"/>
      <c r="D22" s="200"/>
      <c r="E22" s="436"/>
      <c r="F22" s="436"/>
      <c r="G22" s="433"/>
      <c r="H22" s="433"/>
      <c r="I22" s="166"/>
      <c r="J22" s="166"/>
    </row>
    <row r="23" spans="1:11" ht="21">
      <c r="A23" s="166"/>
      <c r="B23" s="196"/>
      <c r="C23" s="196"/>
      <c r="D23" s="196"/>
      <c r="E23" s="433"/>
      <c r="F23" s="433"/>
      <c r="G23" s="433"/>
      <c r="H23" s="491" t="s">
        <v>242</v>
      </c>
      <c r="I23" s="491"/>
      <c r="J23" s="491"/>
      <c r="K23" s="33"/>
    </row>
    <row r="24" spans="1:11" ht="21">
      <c r="A24" s="166"/>
      <c r="B24" s="491" t="s">
        <v>166</v>
      </c>
      <c r="C24" s="491"/>
      <c r="D24" s="491"/>
      <c r="E24" s="491"/>
      <c r="F24" s="433"/>
      <c r="G24" s="433"/>
      <c r="H24" s="433"/>
      <c r="I24" s="202" t="s">
        <v>167</v>
      </c>
      <c r="J24" s="202"/>
      <c r="K24" s="34"/>
    </row>
    <row r="25" spans="1:11" ht="21">
      <c r="A25" s="166"/>
      <c r="B25" s="492" t="s">
        <v>147</v>
      </c>
      <c r="C25" s="492"/>
      <c r="D25" s="492"/>
      <c r="E25" s="492"/>
      <c r="F25" s="166"/>
      <c r="G25" s="166"/>
      <c r="H25" s="166"/>
      <c r="I25" s="166"/>
      <c r="J25" s="166"/>
    </row>
    <row r="26" spans="1:11" ht="21">
      <c r="A26" s="166"/>
      <c r="B26" s="488" t="s">
        <v>77</v>
      </c>
      <c r="C26" s="488"/>
      <c r="D26" s="488"/>
      <c r="E26" s="488"/>
      <c r="F26" s="166"/>
      <c r="G26" s="166"/>
      <c r="H26" s="166"/>
      <c r="I26" s="166"/>
      <c r="J26" s="166"/>
    </row>
    <row r="27" spans="1:11" ht="21">
      <c r="A27" s="203"/>
      <c r="B27" s="488" t="s">
        <v>151</v>
      </c>
      <c r="C27" s="488"/>
      <c r="D27" s="488"/>
      <c r="E27" s="488"/>
      <c r="F27" s="166"/>
      <c r="G27" s="166"/>
      <c r="H27" s="488" t="s">
        <v>118</v>
      </c>
      <c r="I27" s="488"/>
      <c r="J27" s="488"/>
      <c r="K27" s="31"/>
    </row>
    <row r="28" spans="1:11" ht="2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438"/>
    </row>
    <row r="29" spans="1:11" ht="2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438"/>
    </row>
    <row r="30" spans="1:11" ht="21">
      <c r="A30" s="166"/>
      <c r="B30" s="166"/>
      <c r="C30" s="166"/>
      <c r="D30" s="166"/>
      <c r="E30" s="166"/>
      <c r="F30" s="166"/>
      <c r="G30" s="166"/>
      <c r="H30" s="203"/>
      <c r="I30" s="203"/>
      <c r="J30" s="203"/>
      <c r="K30" s="35"/>
    </row>
    <row r="31" spans="1:11" ht="21">
      <c r="A31" s="166"/>
      <c r="B31" s="486" t="s">
        <v>125</v>
      </c>
      <c r="C31" s="486"/>
      <c r="D31" s="486"/>
      <c r="E31" s="486"/>
      <c r="F31" s="166"/>
      <c r="G31" s="166"/>
      <c r="H31" s="487" t="s">
        <v>115</v>
      </c>
      <c r="I31" s="487"/>
      <c r="J31" s="487"/>
      <c r="K31" s="32"/>
    </row>
    <row r="32" spans="1:11" ht="21">
      <c r="A32" s="166"/>
      <c r="B32" s="488" t="s">
        <v>150</v>
      </c>
      <c r="C32" s="488"/>
      <c r="D32" s="488"/>
      <c r="E32" s="488"/>
      <c r="F32" s="166"/>
      <c r="G32" s="166"/>
      <c r="H32" s="489" t="s">
        <v>150</v>
      </c>
      <c r="I32" s="489"/>
      <c r="J32" s="489"/>
      <c r="K32" s="31"/>
    </row>
    <row r="33" spans="1:11" ht="21">
      <c r="A33" s="166"/>
      <c r="B33" s="488" t="s">
        <v>126</v>
      </c>
      <c r="C33" s="488"/>
      <c r="D33" s="488"/>
      <c r="E33" s="488"/>
      <c r="F33" s="166"/>
      <c r="G33" s="166"/>
      <c r="H33" s="490" t="s">
        <v>116</v>
      </c>
      <c r="I33" s="490"/>
      <c r="J33" s="490"/>
      <c r="K33" s="31"/>
    </row>
    <row r="34" spans="1:11" ht="21">
      <c r="A34" s="166"/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1" ht="21">
      <c r="A35" s="166"/>
      <c r="B35" s="166"/>
      <c r="C35" s="166"/>
      <c r="D35" s="166"/>
      <c r="E35" s="166"/>
      <c r="F35" s="166"/>
      <c r="G35" s="166"/>
      <c r="H35" s="166"/>
      <c r="I35" s="166"/>
      <c r="J35" s="166"/>
    </row>
  </sheetData>
  <mergeCells count="40">
    <mergeCell ref="E14:I14"/>
    <mergeCell ref="B7:C7"/>
    <mergeCell ref="E7:I7"/>
    <mergeCell ref="E8:I8"/>
    <mergeCell ref="A1:J1"/>
    <mergeCell ref="A2:J2"/>
    <mergeCell ref="A3:J3"/>
    <mergeCell ref="B5:C5"/>
    <mergeCell ref="D5:I5"/>
    <mergeCell ref="B6:C6"/>
    <mergeCell ref="D6:I6"/>
    <mergeCell ref="E9:I9"/>
    <mergeCell ref="E10:I10"/>
    <mergeCell ref="E11:I11"/>
    <mergeCell ref="E12:I12"/>
    <mergeCell ref="E13:I13"/>
    <mergeCell ref="E15:J15"/>
    <mergeCell ref="A18:A19"/>
    <mergeCell ref="B18:F18"/>
    <mergeCell ref="G18:H19"/>
    <mergeCell ref="I18:J19"/>
    <mergeCell ref="B19:F19"/>
    <mergeCell ref="B20:F20"/>
    <mergeCell ref="G20:H20"/>
    <mergeCell ref="I20:J20"/>
    <mergeCell ref="B21:F21"/>
    <mergeCell ref="G21:H21"/>
    <mergeCell ref="I21:J21"/>
    <mergeCell ref="H23:J23"/>
    <mergeCell ref="B24:E24"/>
    <mergeCell ref="B25:E25"/>
    <mergeCell ref="B26:E26"/>
    <mergeCell ref="B27:E27"/>
    <mergeCell ref="H27:J27"/>
    <mergeCell ref="B31:E31"/>
    <mergeCell ref="H31:J31"/>
    <mergeCell ref="B32:E32"/>
    <mergeCell ref="H32:J32"/>
    <mergeCell ref="B33:E33"/>
    <mergeCell ref="H33:J33"/>
  </mergeCells>
  <pageMargins left="0.7" right="0.7" top="0.75" bottom="0.75" header="0.3" footer="0.3"/>
  <pageSetup paperSize="5" scale="58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0:O42"/>
  <sheetViews>
    <sheetView topLeftCell="A19" workbookViewId="0">
      <selection activeCell="J8" sqref="J8"/>
    </sheetView>
  </sheetViews>
  <sheetFormatPr defaultRowHeight="12.75"/>
  <cols>
    <col min="5" max="5" width="15.85546875" customWidth="1"/>
    <col min="6" max="6" width="8.5703125" customWidth="1"/>
    <col min="7" max="7" width="12.5703125" customWidth="1"/>
    <col min="9" max="9" width="11" customWidth="1"/>
  </cols>
  <sheetData>
    <row r="10" spans="2:11" ht="22.5">
      <c r="C10" s="638" t="s">
        <v>187</v>
      </c>
      <c r="D10" s="638"/>
      <c r="E10" s="638"/>
      <c r="F10" s="638"/>
      <c r="G10" s="638"/>
      <c r="H10" s="638"/>
      <c r="I10" s="638"/>
      <c r="J10" s="638"/>
      <c r="K10" s="38"/>
    </row>
    <row r="11" spans="2:11" ht="20.25">
      <c r="B11" s="16"/>
      <c r="C11" s="16"/>
      <c r="D11" s="16"/>
      <c r="E11" s="16"/>
      <c r="F11" s="16"/>
      <c r="G11" s="16"/>
      <c r="H11" s="16"/>
      <c r="I11" s="16"/>
      <c r="J11" s="16"/>
    </row>
    <row r="12" spans="2:11">
      <c r="B12" s="17"/>
      <c r="C12" s="17"/>
      <c r="D12" s="17"/>
      <c r="E12" s="17"/>
      <c r="F12" s="17"/>
      <c r="G12" s="17"/>
      <c r="H12" s="17"/>
      <c r="I12" s="17"/>
      <c r="J12" s="17"/>
    </row>
    <row r="13" spans="2:11" ht="15.75">
      <c r="C13" s="27" t="s">
        <v>81</v>
      </c>
      <c r="D13" s="27"/>
      <c r="E13" s="27"/>
      <c r="F13" s="27"/>
      <c r="G13" s="27"/>
      <c r="H13" s="27"/>
      <c r="I13" s="27"/>
      <c r="J13" s="17"/>
    </row>
    <row r="14" spans="2:11" ht="15.75">
      <c r="C14" s="27" t="s">
        <v>82</v>
      </c>
      <c r="D14" s="27"/>
      <c r="E14" s="27"/>
      <c r="F14" s="27"/>
      <c r="G14" s="27"/>
      <c r="H14" s="27"/>
      <c r="I14" s="27"/>
      <c r="J14" s="17"/>
    </row>
    <row r="15" spans="2:11" ht="15.75">
      <c r="C15" s="27"/>
      <c r="D15" s="27"/>
      <c r="E15" s="27"/>
      <c r="F15" s="27"/>
      <c r="G15" s="27"/>
      <c r="H15" s="27"/>
      <c r="I15" s="27"/>
      <c r="J15" s="17"/>
    </row>
    <row r="16" spans="2:11" ht="15.75">
      <c r="C16" s="27" t="s">
        <v>83</v>
      </c>
      <c r="D16" s="122" t="s">
        <v>106</v>
      </c>
      <c r="E16" s="27"/>
      <c r="F16" s="27"/>
      <c r="G16" s="27"/>
      <c r="H16" s="27"/>
      <c r="I16" s="27"/>
      <c r="J16" s="17"/>
    </row>
    <row r="17" spans="2:10" ht="15.75">
      <c r="C17" s="27" t="s">
        <v>84</v>
      </c>
      <c r="D17" s="123" t="s">
        <v>107</v>
      </c>
      <c r="E17" s="123"/>
      <c r="F17" s="27"/>
      <c r="G17" s="27"/>
      <c r="H17" s="27"/>
      <c r="I17" s="27"/>
      <c r="J17" s="17"/>
    </row>
    <row r="18" spans="2:10" ht="15.75">
      <c r="C18" s="27" t="s">
        <v>86</v>
      </c>
      <c r="D18" s="27"/>
      <c r="E18" s="27"/>
      <c r="F18" s="27"/>
      <c r="G18" s="27"/>
      <c r="H18" s="27"/>
      <c r="I18" s="27"/>
      <c r="J18" s="17"/>
    </row>
    <row r="19" spans="2:10" ht="15.75">
      <c r="C19" s="27"/>
      <c r="D19" s="27"/>
      <c r="E19" s="27"/>
      <c r="F19" s="27"/>
      <c r="G19" s="27"/>
      <c r="H19" s="27"/>
      <c r="I19" s="27"/>
      <c r="J19" s="17"/>
    </row>
    <row r="20" spans="2:10" ht="15.75">
      <c r="C20" s="27" t="s">
        <v>83</v>
      </c>
      <c r="D20" s="122" t="s">
        <v>219</v>
      </c>
      <c r="E20" s="27"/>
      <c r="F20" s="27"/>
      <c r="G20" s="27"/>
      <c r="H20" s="27"/>
      <c r="I20" s="27"/>
      <c r="J20" s="17"/>
    </row>
    <row r="21" spans="2:10" ht="15.75">
      <c r="C21" s="27" t="s">
        <v>84</v>
      </c>
      <c r="D21" s="123" t="s">
        <v>213</v>
      </c>
      <c r="E21" s="27"/>
      <c r="F21" s="27"/>
      <c r="G21" s="27"/>
      <c r="H21" s="27"/>
      <c r="I21" s="27"/>
      <c r="J21" s="17"/>
    </row>
    <row r="22" spans="2:10" ht="15.75">
      <c r="C22" s="27" t="s">
        <v>88</v>
      </c>
      <c r="D22" s="27"/>
      <c r="E22" s="27"/>
      <c r="F22" s="27"/>
      <c r="G22" s="27"/>
      <c r="H22" s="27"/>
      <c r="I22" s="27"/>
      <c r="J22" s="17"/>
    </row>
    <row r="23" spans="2:10" ht="15.75">
      <c r="C23" s="27"/>
      <c r="D23" s="27"/>
      <c r="E23" s="27"/>
      <c r="F23" s="27"/>
      <c r="G23" s="27"/>
      <c r="H23" s="27"/>
      <c r="I23" s="27"/>
      <c r="J23" s="17"/>
    </row>
    <row r="24" spans="2:10" ht="15.75">
      <c r="C24" s="27" t="s">
        <v>89</v>
      </c>
      <c r="D24" s="27"/>
      <c r="E24" s="27"/>
      <c r="F24" s="27"/>
      <c r="G24" s="27"/>
      <c r="H24" s="27"/>
      <c r="I24" s="27"/>
      <c r="J24" s="17"/>
    </row>
    <row r="25" spans="2:10" ht="15.75">
      <c r="C25" s="27" t="s">
        <v>90</v>
      </c>
      <c r="D25" s="27"/>
      <c r="E25" s="27"/>
      <c r="F25" s="27"/>
      <c r="G25" s="27"/>
      <c r="H25" s="27"/>
      <c r="I25" s="27"/>
      <c r="J25" s="17"/>
    </row>
    <row r="26" spans="2:10" ht="15.75">
      <c r="C26" s="27" t="s">
        <v>91</v>
      </c>
      <c r="D26" s="27"/>
      <c r="E26" s="27"/>
      <c r="F26" s="27"/>
      <c r="G26" s="27"/>
      <c r="H26" s="27"/>
      <c r="I26" s="27"/>
      <c r="J26" s="17"/>
    </row>
    <row r="27" spans="2:10" ht="15.75">
      <c r="C27" s="27" t="s">
        <v>92</v>
      </c>
      <c r="D27" s="27"/>
      <c r="E27" s="27"/>
      <c r="F27" s="27"/>
      <c r="G27" s="27"/>
      <c r="H27" s="27"/>
      <c r="I27" s="27"/>
      <c r="J27" s="17"/>
    </row>
    <row r="28" spans="2:10" ht="15.75">
      <c r="C28" s="27"/>
      <c r="D28" s="27"/>
      <c r="E28" s="27"/>
      <c r="F28" s="27"/>
      <c r="G28" s="27"/>
      <c r="H28" s="27"/>
      <c r="I28" s="27"/>
      <c r="J28" s="17"/>
    </row>
    <row r="29" spans="2:10" ht="15.75">
      <c r="C29" s="27" t="s">
        <v>93</v>
      </c>
      <c r="D29" s="27"/>
      <c r="E29" s="27"/>
      <c r="F29" s="27"/>
      <c r="G29" s="27"/>
      <c r="H29" s="27"/>
      <c r="I29" s="27"/>
      <c r="J29" s="17"/>
    </row>
    <row r="30" spans="2:10" ht="15.75">
      <c r="C30" s="27" t="s">
        <v>94</v>
      </c>
      <c r="D30" s="27"/>
      <c r="E30" s="27"/>
      <c r="F30" s="27"/>
      <c r="G30" s="27"/>
      <c r="H30" s="27"/>
      <c r="I30" s="27"/>
      <c r="J30" s="17"/>
    </row>
    <row r="31" spans="2:10" ht="15.75">
      <c r="C31" s="27" t="s">
        <v>95</v>
      </c>
      <c r="D31" s="27"/>
      <c r="E31" s="27"/>
      <c r="F31" s="27"/>
      <c r="G31" s="27"/>
      <c r="H31" s="27"/>
      <c r="I31" s="27"/>
      <c r="J31" s="17"/>
    </row>
    <row r="32" spans="2:10">
      <c r="B32" s="17"/>
      <c r="C32" s="17"/>
      <c r="D32" s="17"/>
      <c r="E32" s="17"/>
      <c r="F32" s="17"/>
      <c r="G32" s="17"/>
      <c r="H32" s="17"/>
      <c r="I32" s="17"/>
      <c r="J32" s="17"/>
    </row>
    <row r="33" spans="2:15" ht="15.75">
      <c r="B33" s="27"/>
      <c r="C33" s="27"/>
      <c r="D33" s="27"/>
      <c r="E33" s="27"/>
      <c r="F33" s="27"/>
      <c r="G33" s="565" t="s">
        <v>188</v>
      </c>
      <c r="H33" s="565"/>
      <c r="I33" s="565"/>
      <c r="J33" s="565"/>
    </row>
    <row r="34" spans="2:15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5" ht="15.75">
      <c r="C35" s="565" t="s">
        <v>96</v>
      </c>
      <c r="D35" s="565"/>
      <c r="E35" s="565"/>
      <c r="F35" s="565"/>
      <c r="G35" s="565" t="s">
        <v>97</v>
      </c>
      <c r="H35" s="565"/>
      <c r="I35" s="565"/>
      <c r="J35" s="565"/>
    </row>
    <row r="36" spans="2:15" ht="15.75">
      <c r="C36" s="636" t="s">
        <v>148</v>
      </c>
      <c r="D36" s="636"/>
      <c r="E36" s="636"/>
      <c r="F36" s="636"/>
      <c r="G36" s="565" t="s">
        <v>113</v>
      </c>
      <c r="H36" s="565"/>
      <c r="I36" s="565"/>
      <c r="J36" s="565"/>
      <c r="L36" s="637"/>
      <c r="M36" s="637"/>
      <c r="N36" s="637"/>
      <c r="O36" s="637"/>
    </row>
    <row r="37" spans="2:15" ht="15.75">
      <c r="E37" s="27"/>
      <c r="F37" s="27"/>
      <c r="G37" s="27"/>
      <c r="H37" s="27"/>
      <c r="I37" s="27"/>
      <c r="J37" s="27"/>
    </row>
    <row r="38" spans="2:15" ht="15.75">
      <c r="B38" s="27"/>
      <c r="C38" s="304"/>
      <c r="D38" s="304"/>
      <c r="E38" s="32"/>
      <c r="F38" s="27"/>
    </row>
    <row r="39" spans="2:15" ht="15.75">
      <c r="C39" s="32" t="s">
        <v>175</v>
      </c>
      <c r="D39" s="32"/>
      <c r="E39" s="31"/>
      <c r="F39" s="27"/>
      <c r="G39" s="567" t="s">
        <v>112</v>
      </c>
      <c r="H39" s="567"/>
      <c r="I39" s="567"/>
      <c r="J39" s="567"/>
    </row>
    <row r="40" spans="2:15" ht="15.75">
      <c r="C40" s="565" t="s">
        <v>149</v>
      </c>
      <c r="D40" s="565"/>
      <c r="E40" s="565"/>
      <c r="F40" s="565"/>
      <c r="G40" s="565" t="s">
        <v>117</v>
      </c>
      <c r="H40" s="565"/>
      <c r="I40" s="565"/>
      <c r="J40" s="565"/>
    </row>
    <row r="41" spans="2:15" ht="15.75">
      <c r="C41" s="565" t="s">
        <v>212</v>
      </c>
      <c r="D41" s="565"/>
      <c r="E41" s="565"/>
      <c r="F41" s="565"/>
      <c r="G41" s="27"/>
      <c r="H41" s="27"/>
      <c r="I41" s="27"/>
      <c r="J41" s="27"/>
    </row>
    <row r="42" spans="2:15" ht="15.75">
      <c r="B42" s="27"/>
      <c r="C42" s="27"/>
      <c r="D42" s="27"/>
      <c r="E42" s="27"/>
      <c r="F42" s="27"/>
      <c r="G42" s="27"/>
      <c r="H42" s="27"/>
      <c r="I42" s="27"/>
      <c r="J42" s="27"/>
    </row>
  </sheetData>
  <mergeCells count="11">
    <mergeCell ref="L36:O36"/>
    <mergeCell ref="G36:J36"/>
    <mergeCell ref="G33:J33"/>
    <mergeCell ref="C10:J10"/>
    <mergeCell ref="G35:J35"/>
    <mergeCell ref="G40:J40"/>
    <mergeCell ref="C35:F35"/>
    <mergeCell ref="C36:F36"/>
    <mergeCell ref="C40:F40"/>
    <mergeCell ref="C41:F41"/>
    <mergeCell ref="G39:J39"/>
  </mergeCells>
  <pageMargins left="0.62992125984251968" right="0.31496062992125984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1:J44"/>
  <sheetViews>
    <sheetView topLeftCell="A19" workbookViewId="0">
      <selection activeCell="I22" sqref="I22"/>
    </sheetView>
  </sheetViews>
  <sheetFormatPr defaultRowHeight="12.75"/>
  <cols>
    <col min="5" max="5" width="14.42578125" customWidth="1"/>
    <col min="6" max="6" width="8.5703125" customWidth="1"/>
    <col min="7" max="7" width="12.5703125" customWidth="1"/>
    <col min="9" max="9" width="11" customWidth="1"/>
  </cols>
  <sheetData>
    <row r="11" spans="1:10" ht="20.25">
      <c r="A11" s="98"/>
      <c r="B11" s="639" t="s">
        <v>187</v>
      </c>
      <c r="C11" s="639"/>
      <c r="D11" s="639"/>
      <c r="E11" s="639"/>
      <c r="F11" s="639"/>
      <c r="G11" s="639"/>
      <c r="H11" s="639"/>
      <c r="I11" s="639"/>
      <c r="J11" s="639"/>
    </row>
    <row r="12" spans="1:10" ht="20.25">
      <c r="A12" s="98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.75">
      <c r="A14" s="27"/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1:10" ht="15.75">
      <c r="A15" s="27"/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1:10" ht="15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.75">
      <c r="A17" s="27"/>
      <c r="B17" s="27" t="s">
        <v>83</v>
      </c>
      <c r="C17" s="122" t="s">
        <v>105</v>
      </c>
      <c r="D17" s="27"/>
      <c r="E17" s="27"/>
      <c r="F17" s="27"/>
      <c r="G17" s="27"/>
      <c r="H17" s="27"/>
      <c r="I17" s="27"/>
      <c r="J17" s="27"/>
    </row>
    <row r="18" spans="1:10" ht="15.75">
      <c r="A18" s="27"/>
      <c r="B18" s="27" t="s">
        <v>84</v>
      </c>
      <c r="C18" s="27" t="s">
        <v>104</v>
      </c>
      <c r="D18" s="27"/>
      <c r="E18" s="27"/>
      <c r="F18" s="27"/>
      <c r="G18" s="27"/>
      <c r="H18" s="27"/>
      <c r="I18" s="27"/>
      <c r="J18" s="27"/>
    </row>
    <row r="19" spans="1:10" ht="15.75">
      <c r="A19" s="27"/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1:10" ht="15.7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.75">
      <c r="A21" s="27"/>
      <c r="B21" s="27" t="s">
        <v>83</v>
      </c>
      <c r="C21" s="122" t="s">
        <v>100</v>
      </c>
      <c r="D21" s="122"/>
      <c r="E21" s="122"/>
      <c r="F21" s="122"/>
      <c r="G21" s="27"/>
      <c r="H21" s="27"/>
      <c r="I21" s="27"/>
      <c r="J21" s="27"/>
    </row>
    <row r="22" spans="1:10" ht="15.75">
      <c r="A22" s="27"/>
      <c r="B22" s="27" t="s">
        <v>84</v>
      </c>
      <c r="C22" s="27" t="s">
        <v>218</v>
      </c>
      <c r="D22" s="27"/>
      <c r="E22" s="27"/>
      <c r="F22" s="27"/>
      <c r="G22" s="27"/>
      <c r="H22" s="27"/>
      <c r="I22" s="27"/>
      <c r="J22" s="27"/>
    </row>
    <row r="23" spans="1:10" ht="15.75">
      <c r="A23" s="27"/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1:10" ht="15.7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.75">
      <c r="A25" s="27"/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1:10" ht="15.75">
      <c r="A26" s="27"/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1:10" ht="15.75">
      <c r="A27" s="27"/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1:10" ht="15.75">
      <c r="A28" s="27"/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1:10" ht="15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.75">
      <c r="A30" s="27"/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1:10" ht="15.75">
      <c r="A31" s="27"/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1:10" ht="15.75">
      <c r="A32" s="27"/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1:10" ht="15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5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.75">
      <c r="A35" s="27"/>
      <c r="B35" s="27"/>
      <c r="C35" s="27"/>
      <c r="D35" s="27"/>
      <c r="E35" s="27"/>
      <c r="F35" s="27"/>
      <c r="G35" s="565" t="s">
        <v>254</v>
      </c>
      <c r="H35" s="565"/>
      <c r="I35" s="565"/>
      <c r="J35" s="565"/>
    </row>
    <row r="36" spans="1:10" ht="15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.75">
      <c r="A37" s="27"/>
      <c r="B37" s="565" t="s">
        <v>96</v>
      </c>
      <c r="C37" s="565"/>
      <c r="D37" s="565"/>
      <c r="E37" s="565"/>
      <c r="F37" s="27"/>
      <c r="G37" s="565" t="s">
        <v>97</v>
      </c>
      <c r="H37" s="565"/>
      <c r="I37" s="565"/>
      <c r="J37" s="565"/>
    </row>
    <row r="38" spans="1:10" ht="15.75">
      <c r="A38" s="27"/>
      <c r="B38" s="636" t="s">
        <v>151</v>
      </c>
      <c r="C38" s="636"/>
      <c r="D38" s="636"/>
      <c r="E38" s="636"/>
      <c r="F38" s="27"/>
      <c r="G38" s="565" t="s">
        <v>118</v>
      </c>
      <c r="H38" s="565"/>
      <c r="I38" s="565"/>
      <c r="J38" s="565"/>
    </row>
    <row r="39" spans="1:10" ht="15.75">
      <c r="A39" s="27"/>
      <c r="E39" s="27"/>
      <c r="F39" s="27"/>
      <c r="G39" s="27"/>
      <c r="H39" s="27"/>
      <c r="I39" s="27"/>
      <c r="J39" s="27"/>
    </row>
    <row r="40" spans="1:10" ht="15.75">
      <c r="A40" s="27"/>
      <c r="B40" s="304"/>
      <c r="C40" s="46"/>
      <c r="D40" s="27"/>
      <c r="E40" s="27"/>
      <c r="F40" s="27"/>
      <c r="G40" s="27"/>
      <c r="H40" s="27"/>
      <c r="I40" s="27"/>
      <c r="J40" s="27"/>
    </row>
    <row r="41" spans="1:10" ht="15.75">
      <c r="A41" s="27"/>
      <c r="B41" s="27"/>
      <c r="C41" s="304"/>
      <c r="D41" s="304"/>
      <c r="E41" s="27"/>
      <c r="F41" s="27"/>
      <c r="G41" s="27"/>
      <c r="H41" s="27"/>
      <c r="I41" s="27"/>
      <c r="J41" s="27"/>
    </row>
    <row r="42" spans="1:10" ht="15.75">
      <c r="A42" s="31"/>
      <c r="B42" s="567" t="s">
        <v>125</v>
      </c>
      <c r="C42" s="567"/>
      <c r="D42" s="567"/>
      <c r="E42" s="567"/>
      <c r="F42" s="31"/>
      <c r="G42" s="567" t="s">
        <v>115</v>
      </c>
      <c r="H42" s="567"/>
      <c r="I42" s="567"/>
      <c r="J42" s="567"/>
    </row>
    <row r="43" spans="1:10" ht="15.75">
      <c r="A43" s="31"/>
      <c r="B43" s="565" t="s">
        <v>150</v>
      </c>
      <c r="C43" s="565"/>
      <c r="D43" s="565"/>
      <c r="E43" s="565"/>
      <c r="F43" s="31"/>
      <c r="G43" s="565" t="s">
        <v>116</v>
      </c>
      <c r="H43" s="565"/>
      <c r="I43" s="565"/>
      <c r="J43" s="565"/>
    </row>
    <row r="44" spans="1:10" ht="15.75">
      <c r="A44" s="27"/>
      <c r="B44" s="565" t="s">
        <v>126</v>
      </c>
      <c r="C44" s="565"/>
      <c r="D44" s="565"/>
      <c r="E44" s="565"/>
      <c r="F44" s="27"/>
      <c r="G44" s="27"/>
      <c r="H44" s="27"/>
      <c r="I44" s="27"/>
      <c r="J44" s="27"/>
    </row>
  </sheetData>
  <mergeCells count="11">
    <mergeCell ref="B44:E44"/>
    <mergeCell ref="B11:J11"/>
    <mergeCell ref="B37:E37"/>
    <mergeCell ref="B38:E38"/>
    <mergeCell ref="B43:E43"/>
    <mergeCell ref="G38:J38"/>
    <mergeCell ref="G37:J37"/>
    <mergeCell ref="G42:J42"/>
    <mergeCell ref="G43:J43"/>
    <mergeCell ref="B42:E42"/>
    <mergeCell ref="G35:J35"/>
  </mergeCells>
  <pageMargins left="0.82677165354330717" right="0.31496062992125984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J46"/>
  <sheetViews>
    <sheetView topLeftCell="A10" workbookViewId="0">
      <selection activeCell="C21" sqref="C21:C22"/>
    </sheetView>
  </sheetViews>
  <sheetFormatPr defaultRowHeight="12.75"/>
  <cols>
    <col min="5" max="5" width="15.42578125" customWidth="1"/>
    <col min="6" max="6" width="8.5703125" customWidth="1"/>
    <col min="7" max="7" width="12.5703125" customWidth="1"/>
    <col min="9" max="9" width="11" customWidth="1"/>
  </cols>
  <sheetData>
    <row r="11" spans="2:10" ht="22.5">
      <c r="B11" s="639" t="s">
        <v>187</v>
      </c>
      <c r="C11" s="639"/>
      <c r="D11" s="639"/>
      <c r="E11" s="639"/>
      <c r="F11" s="639"/>
      <c r="G11" s="639"/>
      <c r="H11" s="639"/>
      <c r="I11" s="639"/>
      <c r="J11" s="127"/>
    </row>
    <row r="12" spans="2:10" ht="20.25">
      <c r="B12" s="449"/>
      <c r="C12" s="449"/>
      <c r="D12" s="449"/>
      <c r="E12" s="449"/>
      <c r="F12" s="449"/>
      <c r="G12" s="449"/>
      <c r="H12" s="449"/>
      <c r="I12" s="449"/>
      <c r="J12" s="449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 t="s">
        <v>83</v>
      </c>
      <c r="C17" s="640" t="s">
        <v>256</v>
      </c>
      <c r="D17" s="640"/>
      <c r="E17" s="640"/>
      <c r="F17" s="640"/>
      <c r="G17" s="27"/>
      <c r="H17" s="27"/>
      <c r="I17" s="27"/>
      <c r="J17" s="27"/>
    </row>
    <row r="18" spans="2:10" ht="15.75">
      <c r="B18" s="27" t="s">
        <v>84</v>
      </c>
      <c r="C18" s="589" t="s">
        <v>257</v>
      </c>
      <c r="D18" s="589"/>
      <c r="E18" s="589"/>
      <c r="F18" s="589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 t="s">
        <v>83</v>
      </c>
      <c r="C21" s="122" t="s">
        <v>100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84</v>
      </c>
      <c r="C22" s="27" t="s">
        <v>218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5.75">
      <c r="B36" s="27"/>
      <c r="C36" s="27"/>
      <c r="D36" s="27"/>
      <c r="E36" s="27"/>
      <c r="F36" s="27"/>
      <c r="G36" s="565" t="s">
        <v>254</v>
      </c>
      <c r="H36" s="565"/>
      <c r="I36" s="565"/>
      <c r="J36" s="565"/>
    </row>
    <row r="37" spans="2:10" ht="15.75">
      <c r="B37" s="27"/>
      <c r="C37" s="27"/>
      <c r="D37" s="27"/>
      <c r="E37" s="27"/>
      <c r="F37" s="27"/>
      <c r="G37" s="27"/>
      <c r="H37" s="27"/>
      <c r="I37" s="27"/>
      <c r="J37" s="27"/>
    </row>
    <row r="38" spans="2:10" ht="15.75">
      <c r="B38" s="565" t="s">
        <v>96</v>
      </c>
      <c r="C38" s="565"/>
      <c r="D38" s="565"/>
      <c r="E38" s="565"/>
      <c r="F38" s="27"/>
      <c r="G38" s="565" t="s">
        <v>97</v>
      </c>
      <c r="H38" s="565"/>
      <c r="I38" s="565"/>
      <c r="J38" s="565"/>
    </row>
    <row r="39" spans="2:10" ht="15.75">
      <c r="B39" s="565" t="s">
        <v>151</v>
      </c>
      <c r="C39" s="565"/>
      <c r="D39" s="565"/>
      <c r="E39" s="565"/>
      <c r="F39" s="27"/>
      <c r="G39" s="565" t="s">
        <v>253</v>
      </c>
      <c r="H39" s="565"/>
      <c r="I39" s="565"/>
      <c r="J39" s="565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5.75">
      <c r="F42" s="27"/>
      <c r="G42" s="27"/>
      <c r="H42" s="27"/>
      <c r="I42" s="27"/>
      <c r="J42" s="27"/>
    </row>
    <row r="43" spans="2:10" ht="15.75">
      <c r="B43" s="567" t="s">
        <v>125</v>
      </c>
      <c r="C43" s="567"/>
      <c r="D43" s="567"/>
      <c r="E43" s="567"/>
      <c r="F43" s="27"/>
      <c r="G43" s="567" t="s">
        <v>255</v>
      </c>
      <c r="H43" s="567"/>
      <c r="I43" s="567"/>
      <c r="J43" s="567"/>
    </row>
    <row r="44" spans="2:10" ht="15.75">
      <c r="B44" s="565" t="s">
        <v>150</v>
      </c>
      <c r="C44" s="565"/>
      <c r="D44" s="565"/>
      <c r="E44" s="565"/>
      <c r="F44" s="27"/>
      <c r="G44" s="565" t="s">
        <v>245</v>
      </c>
      <c r="H44" s="565"/>
      <c r="I44" s="565"/>
      <c r="J44" s="565"/>
    </row>
    <row r="45" spans="2:10" ht="15.75">
      <c r="B45" s="565" t="s">
        <v>126</v>
      </c>
      <c r="C45" s="565"/>
      <c r="D45" s="565"/>
      <c r="E45" s="565"/>
      <c r="F45" s="27"/>
      <c r="G45" s="27"/>
      <c r="H45" s="27"/>
      <c r="I45" s="27"/>
      <c r="J45" s="27"/>
    </row>
    <row r="46" spans="2:10" ht="15.75">
      <c r="B46" s="27"/>
      <c r="C46" s="27"/>
      <c r="D46" s="27"/>
      <c r="E46" s="27"/>
      <c r="F46" s="27"/>
      <c r="G46" s="27"/>
      <c r="H46" s="27"/>
      <c r="I46" s="27"/>
      <c r="J46" s="27"/>
    </row>
  </sheetData>
  <mergeCells count="13">
    <mergeCell ref="B39:E39"/>
    <mergeCell ref="G39:J39"/>
    <mergeCell ref="C17:F17"/>
    <mergeCell ref="C18:F18"/>
    <mergeCell ref="B11:I11"/>
    <mergeCell ref="G36:J36"/>
    <mergeCell ref="B38:E38"/>
    <mergeCell ref="G38:J38"/>
    <mergeCell ref="B43:E43"/>
    <mergeCell ref="G43:J43"/>
    <mergeCell ref="B44:E44"/>
    <mergeCell ref="G44:J44"/>
    <mergeCell ref="B45:E45"/>
  </mergeCells>
  <pageMargins left="0.9055118110236221" right="0.70866141732283472" top="0.74803149606299213" bottom="0.74803149606299213" header="0.31496062992125984" footer="0.31496062992125984"/>
  <pageSetup scale="94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1:J47"/>
  <sheetViews>
    <sheetView topLeftCell="A22" workbookViewId="0">
      <selection activeCell="J32" sqref="J32"/>
    </sheetView>
  </sheetViews>
  <sheetFormatPr defaultRowHeight="12.75"/>
  <cols>
    <col min="5" max="5" width="15.42578125" customWidth="1"/>
    <col min="6" max="6" width="8.5703125" customWidth="1"/>
    <col min="7" max="7" width="12.5703125" customWidth="1"/>
    <col min="9" max="9" width="11" customWidth="1"/>
  </cols>
  <sheetData>
    <row r="11" spans="2:10" ht="22.5">
      <c r="B11" s="639" t="s">
        <v>261</v>
      </c>
      <c r="C11" s="639"/>
      <c r="D11" s="639"/>
      <c r="E11" s="639"/>
      <c r="F11" s="639"/>
      <c r="G11" s="639"/>
      <c r="H11" s="639"/>
      <c r="I11" s="639"/>
      <c r="J11" s="127"/>
    </row>
    <row r="12" spans="2:10" ht="20.25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 t="s">
        <v>83</v>
      </c>
      <c r="C17" s="122" t="s">
        <v>103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84</v>
      </c>
      <c r="C18" s="27" t="s">
        <v>200</v>
      </c>
      <c r="D18" s="27"/>
      <c r="E18" s="27"/>
      <c r="F18" s="27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 t="s">
        <v>83</v>
      </c>
      <c r="C21" s="122" t="s">
        <v>100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84</v>
      </c>
      <c r="C22" s="27" t="s">
        <v>218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5.75">
      <c r="B36" s="27"/>
      <c r="C36" s="27"/>
      <c r="D36" s="27"/>
      <c r="E36" s="27"/>
      <c r="F36" s="27"/>
      <c r="G36" s="565" t="s">
        <v>262</v>
      </c>
      <c r="H36" s="565"/>
      <c r="I36" s="565"/>
      <c r="J36" s="565"/>
    </row>
    <row r="37" spans="2:10" ht="15.75">
      <c r="B37" s="27"/>
      <c r="C37" s="27"/>
      <c r="D37" s="27"/>
      <c r="E37" s="27"/>
      <c r="F37" s="27"/>
      <c r="G37" s="27"/>
      <c r="H37" s="27"/>
      <c r="I37" s="27"/>
      <c r="J37" s="27"/>
    </row>
    <row r="38" spans="2:10" ht="15.75">
      <c r="B38" s="565" t="s">
        <v>96</v>
      </c>
      <c r="C38" s="565"/>
      <c r="D38" s="565"/>
      <c r="E38" s="565"/>
      <c r="F38" s="27"/>
      <c r="G38" s="565" t="s">
        <v>97</v>
      </c>
      <c r="H38" s="565"/>
      <c r="I38" s="565"/>
      <c r="J38" s="565"/>
    </row>
    <row r="39" spans="2:10" ht="15.75">
      <c r="B39" s="565" t="s">
        <v>151</v>
      </c>
      <c r="C39" s="565"/>
      <c r="D39" s="565"/>
      <c r="E39" s="565"/>
      <c r="F39" s="27"/>
      <c r="G39" s="565" t="s">
        <v>201</v>
      </c>
      <c r="H39" s="565"/>
      <c r="I39" s="565"/>
      <c r="J39" s="565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5.75">
      <c r="F42" s="27"/>
      <c r="G42" s="27"/>
      <c r="H42" s="27"/>
      <c r="I42" s="27"/>
      <c r="J42" s="27"/>
    </row>
    <row r="43" spans="2:10" ht="15.75">
      <c r="F43" s="27"/>
      <c r="G43" s="27"/>
      <c r="H43" s="27"/>
      <c r="I43" s="27"/>
      <c r="J43" s="27"/>
    </row>
    <row r="44" spans="2:10" ht="15.75">
      <c r="B44" s="567" t="s">
        <v>125</v>
      </c>
      <c r="C44" s="567"/>
      <c r="D44" s="567"/>
      <c r="E44" s="567"/>
      <c r="F44" s="27"/>
      <c r="G44" s="567" t="s">
        <v>119</v>
      </c>
      <c r="H44" s="567"/>
      <c r="I44" s="567"/>
      <c r="J44" s="567"/>
    </row>
    <row r="45" spans="2:10" ht="15.75">
      <c r="B45" s="565" t="s">
        <v>150</v>
      </c>
      <c r="C45" s="565"/>
      <c r="D45" s="565"/>
      <c r="E45" s="565"/>
      <c r="F45" s="27"/>
      <c r="G45" s="565" t="s">
        <v>120</v>
      </c>
      <c r="H45" s="565"/>
      <c r="I45" s="565"/>
      <c r="J45" s="565"/>
    </row>
    <row r="46" spans="2:10" ht="15.75">
      <c r="B46" s="565" t="s">
        <v>126</v>
      </c>
      <c r="C46" s="565"/>
      <c r="D46" s="565"/>
      <c r="E46" s="565"/>
      <c r="F46" s="27"/>
      <c r="G46" s="27"/>
      <c r="H46" s="27"/>
      <c r="I46" s="27"/>
      <c r="J46" s="27"/>
    </row>
    <row r="47" spans="2:10" ht="15.75">
      <c r="B47" s="27"/>
      <c r="C47" s="27"/>
      <c r="D47" s="27"/>
      <c r="E47" s="27"/>
      <c r="F47" s="27"/>
      <c r="G47" s="27"/>
      <c r="H47" s="27"/>
      <c r="I47" s="27"/>
      <c r="J47" s="27"/>
    </row>
  </sheetData>
  <mergeCells count="11">
    <mergeCell ref="B46:E46"/>
    <mergeCell ref="B11:I11"/>
    <mergeCell ref="G39:J39"/>
    <mergeCell ref="G44:J44"/>
    <mergeCell ref="G45:J45"/>
    <mergeCell ref="B39:E39"/>
    <mergeCell ref="G38:J38"/>
    <mergeCell ref="G36:J36"/>
    <mergeCell ref="B44:E44"/>
    <mergeCell ref="B45:E45"/>
    <mergeCell ref="B38:E38"/>
  </mergeCells>
  <pageMargins left="0.9055118110236221" right="0.70866141732283472" top="0.74803149606299213" bottom="0.74803149606299213" header="0.31496062992125984" footer="0.31496062992125984"/>
  <pageSetup scale="96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1:J44"/>
  <sheetViews>
    <sheetView topLeftCell="A22" workbookViewId="0">
      <selection activeCell="H30" sqref="H30"/>
    </sheetView>
  </sheetViews>
  <sheetFormatPr defaultRowHeight="12.75"/>
  <cols>
    <col min="6" max="6" width="8.5703125" customWidth="1"/>
    <col min="7" max="7" width="12.5703125" customWidth="1"/>
    <col min="9" max="9" width="11" customWidth="1"/>
  </cols>
  <sheetData>
    <row r="11" spans="2:10" ht="20.25">
      <c r="B11" s="639" t="s">
        <v>187</v>
      </c>
      <c r="C11" s="639"/>
      <c r="D11" s="639"/>
      <c r="E11" s="639"/>
      <c r="F11" s="639"/>
      <c r="G11" s="639"/>
      <c r="H11" s="639"/>
      <c r="I11" s="639"/>
      <c r="J11" s="639"/>
    </row>
    <row r="12" spans="2:10" ht="20.25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 t="s">
        <v>83</v>
      </c>
      <c r="C17" s="122" t="s">
        <v>103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84</v>
      </c>
      <c r="C18" s="27" t="s">
        <v>102</v>
      </c>
      <c r="D18" s="27"/>
      <c r="E18" s="27"/>
      <c r="F18" s="27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 t="s">
        <v>83</v>
      </c>
      <c r="C21" s="122" t="s">
        <v>100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84</v>
      </c>
      <c r="C22" s="27" t="s">
        <v>218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565" t="s">
        <v>254</v>
      </c>
      <c r="H35" s="565"/>
      <c r="I35" s="565"/>
      <c r="J35" s="565"/>
    </row>
    <row r="36" spans="2:10" ht="15.75">
      <c r="B36" s="27"/>
      <c r="C36" s="27"/>
      <c r="D36" s="27"/>
      <c r="E36" s="27"/>
      <c r="F36" s="27"/>
      <c r="G36" s="27"/>
      <c r="H36" s="27"/>
      <c r="I36" s="27"/>
      <c r="J36" s="27"/>
    </row>
    <row r="37" spans="2:10" ht="15.75">
      <c r="B37" s="565" t="s">
        <v>96</v>
      </c>
      <c r="C37" s="565"/>
      <c r="D37" s="565"/>
      <c r="E37" s="565"/>
      <c r="F37" s="27"/>
      <c r="G37" s="565" t="s">
        <v>97</v>
      </c>
      <c r="H37" s="565"/>
      <c r="I37" s="565"/>
      <c r="J37" s="565"/>
    </row>
    <row r="38" spans="2:10" ht="15.75">
      <c r="B38" s="565" t="s">
        <v>151</v>
      </c>
      <c r="C38" s="565"/>
      <c r="D38" s="565"/>
      <c r="E38" s="565"/>
      <c r="F38" s="27"/>
      <c r="G38" s="565" t="s">
        <v>121</v>
      </c>
      <c r="H38" s="565"/>
      <c r="I38" s="565"/>
      <c r="J38" s="565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F40" s="27"/>
      <c r="G40" s="27"/>
      <c r="H40" s="27"/>
      <c r="I40" s="27"/>
      <c r="J40" s="27"/>
    </row>
    <row r="41" spans="2:10" ht="15.75">
      <c r="F41" s="27"/>
    </row>
    <row r="42" spans="2:10" ht="15.75">
      <c r="B42" s="567" t="s">
        <v>125</v>
      </c>
      <c r="C42" s="567"/>
      <c r="D42" s="567"/>
      <c r="E42" s="567"/>
      <c r="F42" s="27"/>
      <c r="G42" s="567" t="s">
        <v>119</v>
      </c>
      <c r="H42" s="567"/>
      <c r="I42" s="567"/>
      <c r="J42" s="567"/>
    </row>
    <row r="43" spans="2:10" ht="15.75">
      <c r="B43" s="565" t="s">
        <v>150</v>
      </c>
      <c r="C43" s="565"/>
      <c r="D43" s="565"/>
      <c r="E43" s="565"/>
      <c r="F43" s="27"/>
      <c r="G43" s="565" t="s">
        <v>120</v>
      </c>
      <c r="H43" s="565"/>
      <c r="I43" s="565"/>
      <c r="J43" s="565"/>
    </row>
    <row r="44" spans="2:10" ht="15.75">
      <c r="B44" s="565" t="s">
        <v>126</v>
      </c>
      <c r="C44" s="565"/>
      <c r="D44" s="565"/>
      <c r="E44" s="565"/>
      <c r="F44" s="27"/>
      <c r="G44" s="27"/>
      <c r="H44" s="27"/>
      <c r="I44" s="27"/>
      <c r="J44" s="27"/>
    </row>
  </sheetData>
  <mergeCells count="11">
    <mergeCell ref="B44:E44"/>
    <mergeCell ref="G43:J43"/>
    <mergeCell ref="B11:J11"/>
    <mergeCell ref="B37:E37"/>
    <mergeCell ref="G37:J37"/>
    <mergeCell ref="B38:E38"/>
    <mergeCell ref="G35:J35"/>
    <mergeCell ref="B43:E43"/>
    <mergeCell ref="B42:E42"/>
    <mergeCell ref="G38:J38"/>
    <mergeCell ref="G42:J42"/>
  </mergeCells>
  <pageMargins left="0.82677165354330717" right="0.51181102362204722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1:J44"/>
  <sheetViews>
    <sheetView topLeftCell="A4" workbookViewId="0">
      <selection activeCell="C21" sqref="C21:F22"/>
    </sheetView>
  </sheetViews>
  <sheetFormatPr defaultRowHeight="12.75"/>
  <cols>
    <col min="5" max="5" width="15.5703125" customWidth="1"/>
    <col min="6" max="6" width="8.5703125" customWidth="1"/>
    <col min="7" max="7" width="12.5703125" customWidth="1"/>
    <col min="9" max="9" width="11" customWidth="1"/>
  </cols>
  <sheetData>
    <row r="11" spans="2:10" ht="20.25">
      <c r="B11" s="639" t="s">
        <v>187</v>
      </c>
      <c r="C11" s="639"/>
      <c r="D11" s="639"/>
      <c r="E11" s="639"/>
      <c r="F11" s="639"/>
      <c r="G11" s="639"/>
      <c r="H11" s="639"/>
      <c r="I11" s="639"/>
      <c r="J11" s="450"/>
    </row>
    <row r="12" spans="2:10" ht="20.25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 t="s">
        <v>83</v>
      </c>
      <c r="C17" s="122" t="s">
        <v>136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84</v>
      </c>
      <c r="C18" s="27" t="s">
        <v>258</v>
      </c>
      <c r="D18" s="27"/>
      <c r="E18" s="27"/>
      <c r="F18" s="27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6.5">
      <c r="B21" s="27" t="s">
        <v>83</v>
      </c>
      <c r="C21" s="641" t="s">
        <v>248</v>
      </c>
      <c r="D21" s="641"/>
      <c r="E21" s="641"/>
      <c r="F21" s="641"/>
      <c r="G21" s="27"/>
      <c r="H21" s="27"/>
      <c r="I21" s="27"/>
      <c r="J21" s="27"/>
    </row>
    <row r="22" spans="2:10" ht="15.75">
      <c r="B22" s="27" t="s">
        <v>84</v>
      </c>
      <c r="C22" s="27" t="s">
        <v>249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565" t="s">
        <v>254</v>
      </c>
      <c r="H35" s="565"/>
      <c r="I35" s="565"/>
      <c r="J35" s="565"/>
    </row>
    <row r="36" spans="2:10" ht="15.75">
      <c r="B36" s="27"/>
      <c r="C36" s="27"/>
      <c r="D36" s="27"/>
      <c r="E36" s="27"/>
      <c r="F36" s="27"/>
      <c r="G36" s="27"/>
      <c r="H36" s="27"/>
      <c r="I36" s="27"/>
      <c r="J36" s="27"/>
    </row>
    <row r="37" spans="2:10" ht="15.75">
      <c r="B37" s="565" t="s">
        <v>96</v>
      </c>
      <c r="C37" s="565"/>
      <c r="D37" s="565"/>
      <c r="E37" s="565"/>
      <c r="F37" s="27"/>
      <c r="G37" s="565" t="s">
        <v>97</v>
      </c>
      <c r="H37" s="565"/>
      <c r="I37" s="565"/>
      <c r="J37" s="565"/>
    </row>
    <row r="38" spans="2:10" ht="15.75">
      <c r="B38" s="565" t="s">
        <v>250</v>
      </c>
      <c r="C38" s="565"/>
      <c r="D38" s="565"/>
      <c r="E38" s="565"/>
      <c r="F38" s="27"/>
      <c r="G38" s="565" t="s">
        <v>259</v>
      </c>
      <c r="H38" s="565"/>
      <c r="I38" s="565"/>
      <c r="J38" s="565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F41" s="27"/>
    </row>
    <row r="42" spans="2:10" ht="16.5">
      <c r="B42" s="633" t="s">
        <v>239</v>
      </c>
      <c r="C42" s="633"/>
      <c r="D42" s="633"/>
      <c r="E42" s="633"/>
      <c r="F42" s="27"/>
      <c r="G42" s="567" t="s">
        <v>135</v>
      </c>
      <c r="H42" s="567"/>
      <c r="I42" s="567"/>
      <c r="J42" s="567"/>
    </row>
    <row r="43" spans="2:10" ht="15.75">
      <c r="B43" s="634" t="s">
        <v>240</v>
      </c>
      <c r="C43" s="634"/>
      <c r="D43" s="634"/>
      <c r="E43" s="634"/>
      <c r="F43" s="126"/>
      <c r="G43" s="565" t="s">
        <v>122</v>
      </c>
      <c r="H43" s="565"/>
      <c r="I43" s="565"/>
      <c r="J43" s="565"/>
    </row>
    <row r="44" spans="2:10" ht="15.75">
      <c r="B44" s="634" t="s">
        <v>241</v>
      </c>
      <c r="C44" s="634"/>
      <c r="D44" s="634"/>
      <c r="E44" s="634"/>
    </row>
  </sheetData>
  <mergeCells count="12">
    <mergeCell ref="B11:I11"/>
    <mergeCell ref="C21:F21"/>
    <mergeCell ref="G35:J35"/>
    <mergeCell ref="B44:E44"/>
    <mergeCell ref="G43:J43"/>
    <mergeCell ref="B37:E37"/>
    <mergeCell ref="G37:J37"/>
    <mergeCell ref="B38:E38"/>
    <mergeCell ref="B43:E43"/>
    <mergeCell ref="B42:E42"/>
    <mergeCell ref="G38:J38"/>
    <mergeCell ref="G42:J42"/>
  </mergeCells>
  <pageMargins left="0.62992125984251968" right="0.31496062992125984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1:J45"/>
  <sheetViews>
    <sheetView workbookViewId="0">
      <selection activeCell="E28" sqref="E28"/>
    </sheetView>
  </sheetViews>
  <sheetFormatPr defaultRowHeight="12.75"/>
  <cols>
    <col min="5" max="5" width="14.7109375" customWidth="1"/>
    <col min="6" max="6" width="8.5703125" customWidth="1"/>
    <col min="7" max="7" width="12.5703125" customWidth="1"/>
    <col min="9" max="9" width="11" customWidth="1"/>
  </cols>
  <sheetData>
    <row r="11" spans="2:10" ht="20.25">
      <c r="B11" s="639" t="s">
        <v>187</v>
      </c>
      <c r="C11" s="639"/>
      <c r="D11" s="639"/>
      <c r="E11" s="639"/>
      <c r="F11" s="639"/>
      <c r="G11" s="639"/>
      <c r="H11" s="639"/>
      <c r="I11" s="639"/>
      <c r="J11" s="639"/>
    </row>
    <row r="12" spans="2:10" ht="20.25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6.5">
      <c r="B17" s="27" t="s">
        <v>83</v>
      </c>
      <c r="C17" s="641" t="s">
        <v>248</v>
      </c>
      <c r="D17" s="641"/>
      <c r="E17" s="641"/>
      <c r="F17" s="641"/>
      <c r="G17" s="27"/>
      <c r="H17" s="27"/>
      <c r="I17" s="27"/>
      <c r="J17" s="27"/>
    </row>
    <row r="18" spans="2:10" ht="15.75">
      <c r="B18" s="27" t="s">
        <v>84</v>
      </c>
      <c r="C18" s="27" t="s">
        <v>249</v>
      </c>
      <c r="D18" s="27"/>
      <c r="E18" s="27"/>
      <c r="F18" s="27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 t="s">
        <v>83</v>
      </c>
      <c r="C21" s="122" t="s">
        <v>199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84</v>
      </c>
      <c r="C22" s="27" t="s">
        <v>85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565" t="s">
        <v>254</v>
      </c>
      <c r="H35" s="565"/>
      <c r="I35" s="565"/>
      <c r="J35" s="565"/>
    </row>
    <row r="36" spans="2:10" ht="15.75">
      <c r="B36" s="27"/>
      <c r="C36" s="27"/>
      <c r="D36" s="27"/>
      <c r="E36" s="27"/>
      <c r="F36" s="27"/>
      <c r="G36" s="27"/>
      <c r="H36" s="27"/>
      <c r="I36" s="27"/>
      <c r="J36" s="27"/>
    </row>
    <row r="37" spans="2:10" ht="15.75">
      <c r="B37" s="565" t="s">
        <v>96</v>
      </c>
      <c r="C37" s="565"/>
      <c r="D37" s="565"/>
      <c r="E37" s="565"/>
      <c r="F37" s="27"/>
      <c r="G37" s="565" t="s">
        <v>97</v>
      </c>
      <c r="H37" s="565"/>
      <c r="I37" s="565"/>
      <c r="J37" s="565"/>
    </row>
    <row r="38" spans="2:10" ht="15.75">
      <c r="B38" s="565" t="s">
        <v>76</v>
      </c>
      <c r="C38" s="565"/>
      <c r="D38" s="565"/>
      <c r="E38" s="565"/>
      <c r="F38" s="27"/>
      <c r="G38" s="565" t="s">
        <v>250</v>
      </c>
      <c r="H38" s="565"/>
      <c r="I38" s="565"/>
      <c r="J38" s="565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6.5">
      <c r="B42" s="567" t="s">
        <v>189</v>
      </c>
      <c r="C42" s="567"/>
      <c r="D42" s="567"/>
      <c r="E42" s="567"/>
      <c r="F42" s="27"/>
      <c r="G42" s="633" t="s">
        <v>239</v>
      </c>
      <c r="H42" s="633"/>
      <c r="I42" s="633"/>
      <c r="J42" s="633"/>
    </row>
    <row r="43" spans="2:10" ht="15.75">
      <c r="B43" s="565" t="s">
        <v>79</v>
      </c>
      <c r="C43" s="565"/>
      <c r="D43" s="565"/>
      <c r="E43" s="565"/>
      <c r="F43" s="27"/>
      <c r="G43" s="634" t="s">
        <v>240</v>
      </c>
      <c r="H43" s="634"/>
      <c r="I43" s="634"/>
      <c r="J43" s="634"/>
    </row>
    <row r="44" spans="2:10" ht="15.75">
      <c r="B44" s="565" t="s">
        <v>198</v>
      </c>
      <c r="C44" s="565"/>
      <c r="D44" s="565"/>
      <c r="E44" s="565"/>
      <c r="F44" s="27"/>
      <c r="G44" s="634" t="s">
        <v>241</v>
      </c>
      <c r="H44" s="634"/>
      <c r="I44" s="634"/>
      <c r="J44" s="634"/>
    </row>
    <row r="45" spans="2:10" ht="15.75">
      <c r="B45" s="27"/>
      <c r="C45" s="27"/>
      <c r="D45" s="27"/>
      <c r="E45" s="27"/>
      <c r="F45" s="27"/>
      <c r="G45" s="27"/>
      <c r="H45" s="27"/>
      <c r="I45" s="27"/>
      <c r="J45" s="27"/>
    </row>
  </sheetData>
  <mergeCells count="13">
    <mergeCell ref="B44:E44"/>
    <mergeCell ref="B43:E43"/>
    <mergeCell ref="G38:J38"/>
    <mergeCell ref="G42:J42"/>
    <mergeCell ref="G43:J43"/>
    <mergeCell ref="G44:J44"/>
    <mergeCell ref="B11:J11"/>
    <mergeCell ref="B37:E37"/>
    <mergeCell ref="G37:J37"/>
    <mergeCell ref="B38:E38"/>
    <mergeCell ref="B42:E42"/>
    <mergeCell ref="G35:J35"/>
    <mergeCell ref="C17:F17"/>
  </mergeCells>
  <pageMargins left="0.82677165354330717" right="0.31496062992125984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1:J51"/>
  <sheetViews>
    <sheetView workbookViewId="0">
      <selection activeCell="H7" sqref="H7"/>
    </sheetView>
  </sheetViews>
  <sheetFormatPr defaultRowHeight="12.75"/>
  <cols>
    <col min="5" max="5" width="15.42578125" customWidth="1"/>
    <col min="6" max="6" width="8.5703125" customWidth="1"/>
    <col min="7" max="7" width="12.5703125" customWidth="1"/>
    <col min="9" max="9" width="11" customWidth="1"/>
  </cols>
  <sheetData>
    <row r="11" spans="2:10" ht="20.25">
      <c r="B11" s="639" t="s">
        <v>187</v>
      </c>
      <c r="C11" s="639"/>
      <c r="D11" s="639"/>
      <c r="E11" s="639"/>
      <c r="F11" s="639"/>
      <c r="G11" s="639"/>
      <c r="H11" s="639"/>
      <c r="I11" s="639"/>
      <c r="J11" s="639"/>
    </row>
    <row r="12" spans="2:10" ht="20.25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 t="s">
        <v>83</v>
      </c>
      <c r="C17" s="122" t="s">
        <v>100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84</v>
      </c>
      <c r="C18" s="27" t="s">
        <v>101</v>
      </c>
      <c r="D18" s="27"/>
      <c r="E18" s="27"/>
      <c r="F18" s="27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 t="s">
        <v>83</v>
      </c>
      <c r="C21" s="122" t="s">
        <v>199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84</v>
      </c>
      <c r="C22" s="27" t="s">
        <v>85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565" t="s">
        <v>188</v>
      </c>
      <c r="H35" s="565"/>
      <c r="I35" s="565"/>
      <c r="J35" s="565"/>
    </row>
    <row r="36" spans="2:10" ht="15.75">
      <c r="B36" s="27"/>
      <c r="C36" s="27"/>
      <c r="D36" s="27"/>
      <c r="E36" s="27"/>
      <c r="F36" s="27"/>
      <c r="G36" s="27"/>
      <c r="H36" s="27"/>
      <c r="I36" s="27"/>
      <c r="J36" s="27"/>
    </row>
    <row r="37" spans="2:10" ht="15.75">
      <c r="B37" s="565" t="s">
        <v>96</v>
      </c>
      <c r="C37" s="565"/>
      <c r="D37" s="565"/>
      <c r="E37" s="565"/>
      <c r="F37" s="27"/>
      <c r="G37" s="565" t="s">
        <v>97</v>
      </c>
      <c r="H37" s="565"/>
      <c r="I37" s="565"/>
      <c r="J37" s="565"/>
    </row>
    <row r="38" spans="2:10" ht="15.75">
      <c r="B38" s="565" t="s">
        <v>76</v>
      </c>
      <c r="C38" s="565"/>
      <c r="D38" s="565"/>
      <c r="E38" s="565"/>
      <c r="F38" s="27"/>
      <c r="G38" s="565" t="s">
        <v>214</v>
      </c>
      <c r="H38" s="565"/>
      <c r="I38" s="565"/>
      <c r="J38" s="565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5.75">
      <c r="B42" s="567" t="s">
        <v>189</v>
      </c>
      <c r="C42" s="567"/>
      <c r="D42" s="567"/>
      <c r="E42" s="567"/>
      <c r="F42" s="27"/>
      <c r="G42" s="567" t="s">
        <v>125</v>
      </c>
      <c r="H42" s="567"/>
      <c r="I42" s="567"/>
      <c r="J42" s="567"/>
    </row>
    <row r="43" spans="2:10" ht="15.75">
      <c r="B43" s="565" t="s">
        <v>79</v>
      </c>
      <c r="C43" s="565"/>
      <c r="D43" s="565"/>
      <c r="E43" s="565"/>
      <c r="F43" s="27"/>
      <c r="G43" s="565" t="s">
        <v>126</v>
      </c>
      <c r="H43" s="565"/>
      <c r="I43" s="565"/>
      <c r="J43" s="565"/>
    </row>
    <row r="44" spans="2:10" ht="15.75">
      <c r="B44" s="565" t="s">
        <v>198</v>
      </c>
      <c r="C44" s="565"/>
      <c r="D44" s="565"/>
      <c r="E44" s="565"/>
      <c r="F44" s="27"/>
      <c r="G44" s="27"/>
      <c r="H44" s="27"/>
      <c r="I44" s="27"/>
      <c r="J44" s="27"/>
    </row>
    <row r="45" spans="2:10" ht="15.75">
      <c r="B45" s="27"/>
      <c r="C45" s="27"/>
      <c r="D45" s="27"/>
      <c r="E45" s="27"/>
      <c r="F45" s="27"/>
      <c r="G45" s="27"/>
      <c r="H45" s="27"/>
      <c r="I45" s="27"/>
      <c r="J45" s="27"/>
    </row>
    <row r="46" spans="2:10" ht="15.75">
      <c r="B46" s="27"/>
      <c r="C46" s="27"/>
      <c r="D46" s="27"/>
      <c r="E46" s="27"/>
      <c r="F46" s="27"/>
      <c r="G46" s="27"/>
      <c r="H46" s="27"/>
      <c r="I46" s="27"/>
      <c r="J46" s="27"/>
    </row>
    <row r="47" spans="2:10" ht="15.75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5.75">
      <c r="B48" s="27"/>
      <c r="C48" s="27"/>
      <c r="D48" s="27"/>
      <c r="E48" s="27"/>
      <c r="F48" s="27"/>
      <c r="G48" s="27"/>
      <c r="H48" s="27"/>
      <c r="I48" s="27"/>
      <c r="J48" s="27"/>
    </row>
    <row r="49" spans="2:10" ht="15.75">
      <c r="B49" s="27"/>
      <c r="C49" s="27"/>
      <c r="D49" s="27"/>
      <c r="E49" s="27"/>
      <c r="F49" s="27"/>
      <c r="G49" s="27"/>
      <c r="H49" s="27"/>
      <c r="I49" s="27"/>
      <c r="J49" s="27"/>
    </row>
    <row r="50" spans="2:10" ht="15">
      <c r="B50" s="13"/>
      <c r="C50" s="13"/>
      <c r="D50" s="13"/>
      <c r="E50" s="13"/>
      <c r="F50" s="13"/>
      <c r="G50" s="13"/>
      <c r="H50" s="13"/>
      <c r="I50" s="13"/>
      <c r="J50" s="13"/>
    </row>
    <row r="51" spans="2:10" ht="15">
      <c r="B51" s="13"/>
      <c r="C51" s="13"/>
      <c r="D51" s="13"/>
      <c r="E51" s="13"/>
      <c r="F51" s="13"/>
      <c r="G51" s="13"/>
      <c r="H51" s="13"/>
      <c r="I51" s="13"/>
      <c r="J51" s="13"/>
    </row>
  </sheetData>
  <mergeCells count="11">
    <mergeCell ref="B44:E44"/>
    <mergeCell ref="B43:E43"/>
    <mergeCell ref="G38:J38"/>
    <mergeCell ref="G42:J42"/>
    <mergeCell ref="G43:J43"/>
    <mergeCell ref="B11:J11"/>
    <mergeCell ref="B37:E37"/>
    <mergeCell ref="G37:J37"/>
    <mergeCell ref="B38:E38"/>
    <mergeCell ref="B42:E42"/>
    <mergeCell ref="G35:J35"/>
  </mergeCells>
  <pageMargins left="0.62992125984251968" right="0.51181102362204722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1:J45"/>
  <sheetViews>
    <sheetView workbookViewId="0">
      <selection activeCell="H5" sqref="H5"/>
    </sheetView>
  </sheetViews>
  <sheetFormatPr defaultRowHeight="12.75"/>
  <cols>
    <col min="5" max="5" width="16" customWidth="1"/>
    <col min="6" max="6" width="8.5703125" customWidth="1"/>
    <col min="7" max="7" width="12.5703125" customWidth="1"/>
    <col min="9" max="9" width="11" customWidth="1"/>
  </cols>
  <sheetData>
    <row r="11" spans="2:10" ht="20.25">
      <c r="B11" s="639" t="s">
        <v>187</v>
      </c>
      <c r="C11" s="639"/>
      <c r="D11" s="639"/>
      <c r="E11" s="639"/>
      <c r="F11" s="639"/>
      <c r="G11" s="639"/>
      <c r="H11" s="639"/>
      <c r="I11" s="639"/>
      <c r="J11" s="450"/>
    </row>
    <row r="12" spans="2:10" ht="20.25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 ht="15.75">
      <c r="B14" s="27" t="s">
        <v>81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 t="s">
        <v>82</v>
      </c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7" t="s">
        <v>83</v>
      </c>
      <c r="C17" s="122" t="s">
        <v>98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84</v>
      </c>
      <c r="C18" s="27" t="s">
        <v>99</v>
      </c>
      <c r="D18" s="27"/>
      <c r="E18" s="27"/>
      <c r="F18" s="27"/>
      <c r="G18" s="27"/>
      <c r="H18" s="27"/>
      <c r="I18" s="27"/>
      <c r="J18" s="27"/>
    </row>
    <row r="19" spans="2:10" ht="15.75">
      <c r="B19" s="27" t="s">
        <v>86</v>
      </c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.75">
      <c r="B21" s="27" t="s">
        <v>83</v>
      </c>
      <c r="C21" s="122" t="s">
        <v>199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84</v>
      </c>
      <c r="C22" s="27" t="s">
        <v>85</v>
      </c>
      <c r="D22" s="27"/>
      <c r="E22" s="27"/>
      <c r="F22" s="27"/>
      <c r="G22" s="27"/>
      <c r="H22" s="27"/>
      <c r="I22" s="27"/>
      <c r="J22" s="27"/>
    </row>
    <row r="23" spans="2:10" ht="15.75">
      <c r="B23" s="27" t="s">
        <v>88</v>
      </c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89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90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91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 t="s">
        <v>92</v>
      </c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93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94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 t="s">
        <v>95</v>
      </c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5.75">
      <c r="B35" s="27"/>
      <c r="C35" s="27"/>
      <c r="D35" s="27"/>
      <c r="E35" s="27"/>
      <c r="F35" s="27"/>
      <c r="G35" s="565" t="s">
        <v>188</v>
      </c>
      <c r="H35" s="565"/>
      <c r="I35" s="565"/>
      <c r="J35" s="565"/>
    </row>
    <row r="36" spans="2:10" ht="15.75">
      <c r="B36" s="27"/>
      <c r="C36" s="27"/>
      <c r="D36" s="27"/>
      <c r="E36" s="27"/>
      <c r="F36" s="27"/>
      <c r="G36" s="27"/>
      <c r="H36" s="27"/>
      <c r="I36" s="27"/>
      <c r="J36" s="27"/>
    </row>
    <row r="37" spans="2:10" ht="15.75">
      <c r="B37" s="565" t="s">
        <v>96</v>
      </c>
      <c r="C37" s="565"/>
      <c r="D37" s="565"/>
      <c r="E37" s="565"/>
      <c r="F37" s="27"/>
      <c r="G37" s="565" t="s">
        <v>97</v>
      </c>
      <c r="H37" s="565"/>
      <c r="I37" s="565"/>
      <c r="J37" s="565"/>
    </row>
    <row r="38" spans="2:10" ht="15.75">
      <c r="B38" s="565" t="s">
        <v>76</v>
      </c>
      <c r="C38" s="565"/>
      <c r="D38" s="565"/>
      <c r="E38" s="565"/>
      <c r="F38" s="27"/>
      <c r="G38" s="565" t="s">
        <v>127</v>
      </c>
      <c r="H38" s="565"/>
      <c r="I38" s="565"/>
      <c r="J38" s="565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5.75">
      <c r="B42" s="567" t="s">
        <v>189</v>
      </c>
      <c r="C42" s="567"/>
      <c r="D42" s="567"/>
      <c r="E42" s="567"/>
      <c r="F42" s="27"/>
      <c r="G42" s="567" t="s">
        <v>128</v>
      </c>
      <c r="H42" s="567"/>
      <c r="I42" s="567"/>
      <c r="J42" s="567"/>
    </row>
    <row r="43" spans="2:10" ht="15.75">
      <c r="B43" s="565" t="s">
        <v>79</v>
      </c>
      <c r="C43" s="565"/>
      <c r="D43" s="565"/>
      <c r="E43" s="565"/>
      <c r="F43" s="27"/>
      <c r="G43" s="565" t="s">
        <v>129</v>
      </c>
      <c r="H43" s="565"/>
      <c r="I43" s="565"/>
      <c r="J43" s="565"/>
    </row>
    <row r="44" spans="2:10" ht="15.75">
      <c r="B44" s="565" t="s">
        <v>197</v>
      </c>
      <c r="C44" s="565"/>
      <c r="D44" s="565"/>
      <c r="E44" s="565"/>
      <c r="F44" s="27"/>
      <c r="G44" s="27"/>
      <c r="H44" s="27"/>
      <c r="I44" s="27"/>
      <c r="J44" s="27"/>
    </row>
    <row r="45" spans="2:10" ht="15.75">
      <c r="B45" s="27"/>
      <c r="C45" s="27"/>
      <c r="D45" s="27"/>
      <c r="E45" s="27"/>
      <c r="F45" s="27"/>
      <c r="G45" s="27"/>
      <c r="H45" s="27"/>
      <c r="I45" s="27"/>
      <c r="J45" s="27"/>
    </row>
  </sheetData>
  <mergeCells count="11">
    <mergeCell ref="B44:E44"/>
    <mergeCell ref="B43:E43"/>
    <mergeCell ref="G42:J42"/>
    <mergeCell ref="G43:J43"/>
    <mergeCell ref="G38:J38"/>
    <mergeCell ref="B11:I11"/>
    <mergeCell ref="B37:E37"/>
    <mergeCell ref="G37:J37"/>
    <mergeCell ref="B38:E38"/>
    <mergeCell ref="B42:E42"/>
    <mergeCell ref="G35:J35"/>
  </mergeCells>
  <pageMargins left="0.82677165354330717" right="0.31496062992125984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B39" sqref="B39:E40"/>
    </sheetView>
  </sheetViews>
  <sheetFormatPr defaultRowHeight="12.75"/>
  <cols>
    <col min="1" max="1" width="6.140625" customWidth="1"/>
    <col min="2" max="2" width="55.5703125" customWidth="1"/>
    <col min="3" max="3" width="1" hidden="1" customWidth="1"/>
    <col min="4" max="4" width="2.7109375" style="15" customWidth="1"/>
    <col min="5" max="5" width="3.5703125" customWidth="1"/>
    <col min="6" max="6" width="4.28515625" customWidth="1"/>
    <col min="7" max="7" width="21.42578125" customWidth="1"/>
    <col min="8" max="8" width="4" bestFit="1" customWidth="1"/>
    <col min="9" max="9" width="27.42578125" customWidth="1"/>
    <col min="10" max="10" width="29.140625" customWidth="1"/>
    <col min="11" max="11" width="9.285156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310"/>
      <c r="E4" s="166"/>
      <c r="F4" s="166"/>
      <c r="G4" s="166"/>
      <c r="H4" s="166"/>
      <c r="I4" s="166"/>
      <c r="J4" s="166"/>
    </row>
    <row r="5" spans="1:10" ht="20.25">
      <c r="A5" s="312" t="s">
        <v>1</v>
      </c>
      <c r="B5" s="305" t="s">
        <v>2</v>
      </c>
      <c r="C5" s="306"/>
      <c r="D5" s="498" t="s">
        <v>3</v>
      </c>
      <c r="E5" s="499"/>
      <c r="F5" s="499"/>
      <c r="G5" s="499"/>
      <c r="H5" s="499"/>
      <c r="I5" s="500"/>
      <c r="J5" s="312" t="s">
        <v>4</v>
      </c>
    </row>
    <row r="6" spans="1:10" ht="21">
      <c r="A6" s="169" t="s">
        <v>5</v>
      </c>
      <c r="B6" s="308" t="s">
        <v>6</v>
      </c>
      <c r="C6" s="309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3.5" customHeight="1">
      <c r="A7" s="180">
        <v>1</v>
      </c>
      <c r="B7" s="246" t="s">
        <v>20</v>
      </c>
      <c r="C7" s="247"/>
      <c r="D7" s="181">
        <v>1</v>
      </c>
      <c r="E7" s="513" t="s">
        <v>21</v>
      </c>
      <c r="F7" s="514"/>
      <c r="G7" s="514"/>
      <c r="H7" s="514"/>
      <c r="I7" s="515"/>
      <c r="J7" s="176"/>
    </row>
    <row r="8" spans="1:10" ht="21" customHeight="1">
      <c r="A8" s="176"/>
      <c r="B8" s="177"/>
      <c r="C8" s="178"/>
      <c r="D8" s="176"/>
      <c r="E8" s="516" t="s">
        <v>22</v>
      </c>
      <c r="F8" s="517"/>
      <c r="G8" s="517"/>
      <c r="H8" s="517"/>
      <c r="I8" s="518"/>
      <c r="J8" s="141">
        <f>9855/5</f>
        <v>1971</v>
      </c>
    </row>
    <row r="9" spans="1:10" ht="21">
      <c r="A9" s="176"/>
      <c r="B9" s="177"/>
      <c r="C9" s="178"/>
      <c r="D9" s="180"/>
      <c r="E9" s="516" t="s">
        <v>23</v>
      </c>
      <c r="F9" s="517"/>
      <c r="G9" s="517"/>
      <c r="H9" s="517"/>
      <c r="I9" s="518"/>
      <c r="J9" s="142">
        <f>600/5</f>
        <v>120</v>
      </c>
    </row>
    <row r="10" spans="1:10" ht="21.75" customHeight="1">
      <c r="A10" s="176"/>
      <c r="B10" s="184"/>
      <c r="C10" s="185"/>
      <c r="D10" s="181"/>
      <c r="E10" s="516" t="s">
        <v>25</v>
      </c>
      <c r="F10" s="517"/>
      <c r="G10" s="517"/>
      <c r="H10" s="517"/>
      <c r="I10" s="518"/>
      <c r="J10" s="142">
        <f>26/5</f>
        <v>5.2</v>
      </c>
    </row>
    <row r="11" spans="1:10" ht="19.5" customHeight="1">
      <c r="A11" s="176"/>
      <c r="B11" s="177"/>
      <c r="C11" s="178"/>
      <c r="D11" s="180"/>
      <c r="E11" s="516" t="s">
        <v>27</v>
      </c>
      <c r="F11" s="517"/>
      <c r="G11" s="517"/>
      <c r="H11" s="517"/>
      <c r="I11" s="518"/>
      <c r="J11" s="143">
        <f>500/5</f>
        <v>100</v>
      </c>
    </row>
    <row r="12" spans="1:10" ht="24.75" customHeight="1">
      <c r="A12" s="176"/>
      <c r="B12" s="177"/>
      <c r="C12" s="178"/>
      <c r="D12" s="180"/>
      <c r="E12" s="516" t="s">
        <v>29</v>
      </c>
      <c r="F12" s="517"/>
      <c r="G12" s="517"/>
      <c r="H12" s="517"/>
      <c r="I12" s="518"/>
      <c r="J12" s="144">
        <f>3000/5</f>
        <v>600</v>
      </c>
    </row>
    <row r="13" spans="1:10" ht="26.25" customHeight="1">
      <c r="A13" s="176"/>
      <c r="B13" s="177"/>
      <c r="C13" s="178"/>
      <c r="D13" s="180"/>
      <c r="E13" s="516" t="s">
        <v>31</v>
      </c>
      <c r="F13" s="517"/>
      <c r="G13" s="517"/>
      <c r="H13" s="517"/>
      <c r="I13" s="518"/>
      <c r="J13" s="144">
        <f>16/5</f>
        <v>3.2</v>
      </c>
    </row>
    <row r="14" spans="1:10" ht="31.5" customHeight="1">
      <c r="A14" s="248"/>
      <c r="B14" s="249"/>
      <c r="C14" s="250"/>
      <c r="D14" s="251"/>
      <c r="E14" s="508" t="s">
        <v>215</v>
      </c>
      <c r="F14" s="509"/>
      <c r="G14" s="509"/>
      <c r="H14" s="509"/>
      <c r="I14" s="510"/>
      <c r="J14" s="279">
        <v>2</v>
      </c>
    </row>
    <row r="15" spans="1:10" ht="21">
      <c r="A15" s="196"/>
      <c r="B15" s="196"/>
      <c r="C15" s="196"/>
      <c r="D15" s="311"/>
      <c r="E15" s="311"/>
      <c r="F15" s="311"/>
      <c r="G15" s="311"/>
      <c r="H15" s="311"/>
      <c r="I15" s="311"/>
      <c r="J15" s="311"/>
    </row>
    <row r="16" spans="1:10" ht="21">
      <c r="A16" s="196"/>
      <c r="B16" s="196"/>
      <c r="C16" s="196"/>
      <c r="D16" s="311"/>
      <c r="E16" s="311"/>
      <c r="F16" s="311"/>
      <c r="G16" s="311"/>
      <c r="H16" s="311"/>
      <c r="I16" s="311"/>
      <c r="J16" s="311"/>
    </row>
    <row r="17" spans="1:11" ht="20.25">
      <c r="A17" s="506" t="s">
        <v>1</v>
      </c>
      <c r="B17" s="521" t="s">
        <v>160</v>
      </c>
      <c r="C17" s="521"/>
      <c r="D17" s="521"/>
      <c r="E17" s="521"/>
      <c r="F17" s="521"/>
      <c r="G17" s="507" t="s">
        <v>159</v>
      </c>
      <c r="H17" s="617"/>
      <c r="I17" s="506" t="s">
        <v>47</v>
      </c>
      <c r="J17" s="506"/>
    </row>
    <row r="18" spans="1:11" ht="41.25" customHeight="1">
      <c r="A18" s="506"/>
      <c r="B18" s="559" t="s">
        <v>163</v>
      </c>
      <c r="C18" s="559"/>
      <c r="D18" s="559"/>
      <c r="E18" s="559"/>
      <c r="F18" s="559"/>
      <c r="G18" s="507"/>
      <c r="H18" s="617"/>
      <c r="I18" s="506"/>
      <c r="J18" s="506"/>
    </row>
    <row r="19" spans="1:11" ht="21" customHeight="1">
      <c r="A19" s="260">
        <v>1</v>
      </c>
      <c r="B19" s="548" t="s">
        <v>186</v>
      </c>
      <c r="C19" s="548"/>
      <c r="D19" s="548"/>
      <c r="E19" s="548"/>
      <c r="F19" s="548"/>
      <c r="G19" s="497">
        <v>2442020000</v>
      </c>
      <c r="H19" s="497"/>
      <c r="I19" s="506"/>
      <c r="J19" s="506"/>
    </row>
    <row r="20" spans="1:11" ht="45" customHeight="1">
      <c r="A20" s="260">
        <v>2</v>
      </c>
      <c r="B20" s="546" t="s">
        <v>58</v>
      </c>
      <c r="C20" s="546"/>
      <c r="D20" s="546"/>
      <c r="E20" s="546"/>
      <c r="F20" s="546"/>
      <c r="G20" s="497">
        <v>150000000</v>
      </c>
      <c r="H20" s="497"/>
      <c r="I20" s="506"/>
      <c r="J20" s="506"/>
    </row>
    <row r="21" spans="1:11" ht="47.25" customHeight="1">
      <c r="A21" s="260">
        <v>3</v>
      </c>
      <c r="B21" s="546" t="s">
        <v>61</v>
      </c>
      <c r="C21" s="546"/>
      <c r="D21" s="546"/>
      <c r="E21" s="546"/>
      <c r="F21" s="546"/>
      <c r="G21" s="497">
        <v>206300000</v>
      </c>
      <c r="H21" s="497"/>
      <c r="I21" s="506"/>
      <c r="J21" s="506"/>
    </row>
    <row r="22" spans="1:11" ht="18.75" customHeight="1">
      <c r="A22" s="260">
        <v>4</v>
      </c>
      <c r="B22" s="548" t="s">
        <v>62</v>
      </c>
      <c r="C22" s="548"/>
      <c r="D22" s="548"/>
      <c r="E22" s="548"/>
      <c r="F22" s="548"/>
      <c r="G22" s="620">
        <v>20000000</v>
      </c>
      <c r="H22" s="620"/>
      <c r="I22" s="497"/>
      <c r="J22" s="497"/>
    </row>
    <row r="23" spans="1:11" ht="21">
      <c r="A23" s="260">
        <v>5</v>
      </c>
      <c r="B23" s="548" t="s">
        <v>63</v>
      </c>
      <c r="C23" s="548"/>
      <c r="D23" s="548"/>
      <c r="E23" s="548"/>
      <c r="F23" s="548"/>
      <c r="G23" s="620">
        <v>17500000</v>
      </c>
      <c r="H23" s="620"/>
      <c r="I23" s="497"/>
      <c r="J23" s="497"/>
    </row>
    <row r="24" spans="1:11" ht="21">
      <c r="A24" s="260">
        <v>6</v>
      </c>
      <c r="B24" s="621" t="s">
        <v>205</v>
      </c>
      <c r="C24" s="622"/>
      <c r="D24" s="622"/>
      <c r="E24" s="622"/>
      <c r="F24" s="623"/>
      <c r="G24" s="618">
        <v>20000000</v>
      </c>
      <c r="H24" s="619"/>
      <c r="I24" s="624"/>
      <c r="J24" s="625"/>
    </row>
    <row r="25" spans="1:11" ht="21">
      <c r="A25" s="260">
        <v>7</v>
      </c>
      <c r="B25" s="546" t="s">
        <v>65</v>
      </c>
      <c r="C25" s="546"/>
      <c r="D25" s="546"/>
      <c r="E25" s="546"/>
      <c r="F25" s="546"/>
      <c r="G25" s="497">
        <v>180000000</v>
      </c>
      <c r="H25" s="497"/>
      <c r="I25" s="497"/>
      <c r="J25" s="497"/>
    </row>
    <row r="26" spans="1:11" ht="21">
      <c r="A26" s="199"/>
      <c r="B26" s="521" t="s">
        <v>161</v>
      </c>
      <c r="C26" s="521"/>
      <c r="D26" s="521"/>
      <c r="E26" s="521"/>
      <c r="F26" s="521"/>
      <c r="G26" s="501">
        <f>SUM(G19:H25)</f>
        <v>3035820000</v>
      </c>
      <c r="H26" s="502"/>
      <c r="I26" s="503"/>
      <c r="J26" s="504"/>
    </row>
    <row r="27" spans="1:11" ht="21">
      <c r="A27" s="196"/>
      <c r="B27" s="196"/>
      <c r="C27" s="196"/>
      <c r="D27" s="311"/>
      <c r="E27" s="311"/>
      <c r="F27" s="311"/>
      <c r="G27" s="311"/>
      <c r="H27" s="311"/>
      <c r="I27" s="311"/>
      <c r="J27" s="311"/>
    </row>
    <row r="28" spans="1:11" ht="21">
      <c r="A28" s="196"/>
      <c r="B28" s="196"/>
      <c r="C28" s="196"/>
      <c r="D28" s="311"/>
      <c r="E28" s="311"/>
      <c r="F28" s="311"/>
      <c r="G28" s="311"/>
      <c r="H28" s="311"/>
      <c r="I28" s="311"/>
      <c r="J28" s="311"/>
    </row>
    <row r="29" spans="1:11" ht="21">
      <c r="A29" s="196"/>
      <c r="B29" s="196"/>
      <c r="C29" s="196"/>
      <c r="D29" s="311"/>
      <c r="E29" s="311"/>
      <c r="F29" s="311"/>
      <c r="G29" s="311"/>
      <c r="H29" s="311"/>
      <c r="I29" s="311"/>
      <c r="J29" s="311"/>
      <c r="K29" s="22"/>
    </row>
    <row r="30" spans="1:11" ht="21">
      <c r="A30" s="196"/>
      <c r="B30" s="196"/>
      <c r="C30" s="196"/>
      <c r="D30" s="311"/>
      <c r="E30" s="311"/>
      <c r="F30" s="311"/>
      <c r="G30" s="311"/>
      <c r="H30" s="488" t="s">
        <v>185</v>
      </c>
      <c r="I30" s="488"/>
      <c r="J30" s="488"/>
    </row>
    <row r="31" spans="1:11" ht="21">
      <c r="A31" s="196"/>
      <c r="B31" s="311" t="s">
        <v>96</v>
      </c>
      <c r="C31" s="196"/>
      <c r="D31" s="311"/>
      <c r="E31" s="311"/>
      <c r="F31" s="311"/>
      <c r="G31" s="166"/>
      <c r="H31" s="491" t="s">
        <v>97</v>
      </c>
      <c r="I31" s="491"/>
      <c r="J31" s="491"/>
    </row>
    <row r="32" spans="1:11" ht="21">
      <c r="A32" s="196"/>
      <c r="B32" s="311"/>
      <c r="C32" s="196"/>
      <c r="D32" s="311"/>
      <c r="E32" s="311"/>
      <c r="F32" s="311"/>
      <c r="G32" s="166"/>
      <c r="H32" s="311"/>
      <c r="I32" s="311"/>
      <c r="J32" s="311"/>
    </row>
    <row r="33" spans="1:10" ht="18" customHeight="1">
      <c r="A33" s="166"/>
      <c r="B33" s="492" t="s">
        <v>76</v>
      </c>
      <c r="C33" s="492"/>
      <c r="D33" s="492"/>
      <c r="E33" s="492"/>
      <c r="F33" s="166"/>
      <c r="G33" s="166"/>
      <c r="H33" s="488" t="s">
        <v>151</v>
      </c>
      <c r="I33" s="488"/>
      <c r="J33" s="488"/>
    </row>
    <row r="34" spans="1:10" ht="18" customHeight="1">
      <c r="A34" s="166"/>
      <c r="B34" s="488" t="s">
        <v>77</v>
      </c>
      <c r="C34" s="488"/>
      <c r="D34" s="488"/>
      <c r="E34" s="488"/>
      <c r="F34" s="166"/>
      <c r="G34" s="166"/>
      <c r="H34" s="488" t="s">
        <v>176</v>
      </c>
      <c r="I34" s="488"/>
      <c r="J34" s="488"/>
    </row>
    <row r="35" spans="1:10" ht="18" customHeight="1">
      <c r="A35" s="166"/>
      <c r="B35" s="166"/>
      <c r="C35" s="166"/>
      <c r="D35" s="310"/>
      <c r="E35" s="166"/>
      <c r="F35" s="166"/>
      <c r="G35" s="275"/>
      <c r="H35" s="488"/>
      <c r="I35" s="488"/>
      <c r="J35" s="488"/>
    </row>
    <row r="36" spans="1:10" ht="18" customHeight="1">
      <c r="A36" s="276"/>
      <c r="B36" s="277"/>
      <c r="C36" s="277"/>
      <c r="D36" s="277"/>
      <c r="E36" s="277"/>
      <c r="F36" s="277"/>
      <c r="G36" s="166"/>
      <c r="H36" s="278"/>
      <c r="I36" s="275"/>
      <c r="J36" s="166"/>
    </row>
    <row r="37" spans="1:10" ht="21">
      <c r="A37" s="166"/>
      <c r="B37" s="166"/>
      <c r="C37" s="166"/>
      <c r="D37" s="310"/>
      <c r="E37" s="166"/>
      <c r="F37" s="166"/>
      <c r="G37" s="166"/>
      <c r="H37" s="166"/>
      <c r="I37" s="278"/>
      <c r="J37" s="278"/>
    </row>
    <row r="38" spans="1:10" ht="21">
      <c r="A38" s="166"/>
      <c r="B38" s="486" t="s">
        <v>189</v>
      </c>
      <c r="C38" s="486"/>
      <c r="D38" s="486"/>
      <c r="E38" s="486"/>
      <c r="F38" s="166"/>
      <c r="G38" s="166"/>
      <c r="H38" s="486" t="s">
        <v>173</v>
      </c>
      <c r="I38" s="486"/>
      <c r="J38" s="486"/>
    </row>
    <row r="39" spans="1:10" ht="21">
      <c r="A39" s="307"/>
      <c r="B39" s="488" t="s">
        <v>79</v>
      </c>
      <c r="C39" s="488"/>
      <c r="D39" s="488"/>
      <c r="E39" s="488"/>
      <c r="F39" s="166"/>
      <c r="G39" s="166"/>
      <c r="H39" s="488" t="s">
        <v>150</v>
      </c>
      <c r="I39" s="488"/>
      <c r="J39" s="488"/>
    </row>
    <row r="40" spans="1:10" ht="21">
      <c r="A40" s="166"/>
      <c r="B40" s="488" t="s">
        <v>190</v>
      </c>
      <c r="C40" s="488"/>
      <c r="D40" s="488"/>
      <c r="E40" s="488"/>
      <c r="F40" s="166"/>
      <c r="G40" s="166"/>
      <c r="H40" s="488" t="s">
        <v>126</v>
      </c>
      <c r="I40" s="488"/>
      <c r="J40" s="488"/>
    </row>
    <row r="41" spans="1:10" ht="21">
      <c r="A41" s="166"/>
      <c r="B41" s="166"/>
      <c r="C41" s="166"/>
      <c r="D41" s="310"/>
      <c r="E41" s="166"/>
      <c r="F41" s="166"/>
      <c r="G41" s="166"/>
      <c r="H41" s="166"/>
      <c r="I41" s="166"/>
      <c r="J41" s="166"/>
    </row>
    <row r="42" spans="1:10" ht="15.75">
      <c r="A42" s="2"/>
      <c r="B42" s="2"/>
      <c r="C42" s="2"/>
      <c r="D42" s="319"/>
      <c r="E42" s="2"/>
      <c r="F42" s="2"/>
      <c r="G42" s="2"/>
      <c r="H42" s="2"/>
      <c r="I42" s="2"/>
      <c r="J42" s="2"/>
    </row>
    <row r="43" spans="1:10" ht="15.75">
      <c r="A43" s="2"/>
      <c r="B43" s="2"/>
      <c r="C43" s="2"/>
      <c r="D43" s="319"/>
      <c r="E43" s="2"/>
      <c r="F43" s="2"/>
      <c r="H43" s="320"/>
      <c r="I43" s="2"/>
      <c r="J43" s="2"/>
    </row>
    <row r="44" spans="1:10" ht="15.75">
      <c r="A44" s="596"/>
      <c r="B44" s="596"/>
      <c r="C44" s="596"/>
      <c r="D44" s="596"/>
      <c r="E44" s="2"/>
      <c r="F44" s="2"/>
      <c r="H44" s="319"/>
      <c r="I44" s="320"/>
      <c r="J44" s="320"/>
    </row>
    <row r="45" spans="1:10" ht="15.75">
      <c r="A45" s="2"/>
      <c r="B45" s="2"/>
      <c r="C45" s="2"/>
      <c r="D45" s="319"/>
      <c r="E45" s="13"/>
      <c r="F45" s="13"/>
      <c r="H45" s="319"/>
      <c r="I45" s="319"/>
      <c r="J45" s="319"/>
    </row>
    <row r="46" spans="1:10" ht="15.75">
      <c r="A46" s="2"/>
      <c r="B46" s="2"/>
      <c r="C46" s="2"/>
      <c r="D46" s="319"/>
      <c r="E46" s="13"/>
      <c r="F46" s="13"/>
      <c r="G46" s="13"/>
      <c r="H46" s="13"/>
      <c r="I46" s="319"/>
      <c r="J46" s="319"/>
    </row>
    <row r="47" spans="1:10" ht="15">
      <c r="A47" s="13"/>
      <c r="B47" s="13"/>
      <c r="C47" s="13"/>
      <c r="D47" s="14"/>
      <c r="E47" s="13"/>
      <c r="F47" s="13"/>
      <c r="I47" s="13"/>
      <c r="J47" s="13"/>
    </row>
  </sheetData>
  <mergeCells count="56">
    <mergeCell ref="E13:I13"/>
    <mergeCell ref="A1:J1"/>
    <mergeCell ref="A2:J2"/>
    <mergeCell ref="A3:J3"/>
    <mergeCell ref="D5:I5"/>
    <mergeCell ref="D6:I6"/>
    <mergeCell ref="E7:I7"/>
    <mergeCell ref="E8:I8"/>
    <mergeCell ref="E9:I9"/>
    <mergeCell ref="E10:I10"/>
    <mergeCell ref="E11:I11"/>
    <mergeCell ref="E12:I12"/>
    <mergeCell ref="E14:I14"/>
    <mergeCell ref="A17:A18"/>
    <mergeCell ref="B17:F17"/>
    <mergeCell ref="G17:H18"/>
    <mergeCell ref="I17:J18"/>
    <mergeCell ref="B18:F18"/>
    <mergeCell ref="B19:F19"/>
    <mergeCell ref="G19:H19"/>
    <mergeCell ref="I19:J19"/>
    <mergeCell ref="B20:F20"/>
    <mergeCell ref="G20:H20"/>
    <mergeCell ref="I20:J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B26:F26"/>
    <mergeCell ref="G26:H26"/>
    <mergeCell ref="I26:J26"/>
    <mergeCell ref="H30:J30"/>
    <mergeCell ref="H31:J31"/>
    <mergeCell ref="B33:E33"/>
    <mergeCell ref="H33:J33"/>
    <mergeCell ref="B34:E34"/>
    <mergeCell ref="H34:J34"/>
    <mergeCell ref="A44:D44"/>
    <mergeCell ref="H35:J35"/>
    <mergeCell ref="B38:E38"/>
    <mergeCell ref="H38:J38"/>
    <mergeCell ref="B39:E39"/>
    <mergeCell ref="H39:J39"/>
    <mergeCell ref="B40:E40"/>
    <mergeCell ref="H40:J40"/>
  </mergeCells>
  <pageMargins left="0.28999999999999998" right="0.19685039370078741" top="0.98425196850393704" bottom="0.59055118110236227" header="0.31496062992125984" footer="0.31496062992125984"/>
  <pageSetup paperSize="5" scale="66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6" workbookViewId="0">
      <selection activeCell="F26" sqref="F26"/>
    </sheetView>
  </sheetViews>
  <sheetFormatPr defaultRowHeight="12.75"/>
  <cols>
    <col min="1" max="1" width="5.140625" customWidth="1"/>
    <col min="3" max="3" width="37.42578125" customWidth="1"/>
    <col min="8" max="8" width="20.140625" customWidth="1"/>
    <col min="9" max="9" width="29.28515625" customWidth="1"/>
    <col min="10" max="10" width="19.425781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167"/>
      <c r="E4" s="166"/>
      <c r="F4" s="166"/>
      <c r="G4" s="166"/>
      <c r="H4" s="166"/>
      <c r="I4" s="166"/>
      <c r="J4" s="166"/>
    </row>
    <row r="5" spans="1:10" ht="20.25">
      <c r="A5" s="168" t="s">
        <v>1</v>
      </c>
      <c r="B5" s="498" t="s">
        <v>2</v>
      </c>
      <c r="C5" s="500"/>
      <c r="D5" s="498" t="s">
        <v>3</v>
      </c>
      <c r="E5" s="499"/>
      <c r="F5" s="499"/>
      <c r="G5" s="499"/>
      <c r="H5" s="499"/>
      <c r="I5" s="500"/>
      <c r="J5" s="168" t="s">
        <v>4</v>
      </c>
    </row>
    <row r="6" spans="1:10" ht="21">
      <c r="A6" s="169" t="s">
        <v>5</v>
      </c>
      <c r="B6" s="519" t="s">
        <v>6</v>
      </c>
      <c r="C6" s="520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5" customHeight="1">
      <c r="A7" s="180">
        <v>1</v>
      </c>
      <c r="B7" s="511" t="s">
        <v>20</v>
      </c>
      <c r="C7" s="512"/>
      <c r="D7" s="181">
        <v>1</v>
      </c>
      <c r="E7" s="513" t="s">
        <v>21</v>
      </c>
      <c r="F7" s="514"/>
      <c r="G7" s="514"/>
      <c r="H7" s="514"/>
      <c r="I7" s="515"/>
      <c r="J7" s="176"/>
    </row>
    <row r="8" spans="1:10" ht="21">
      <c r="A8" s="176"/>
      <c r="B8" s="177"/>
      <c r="C8" s="178"/>
      <c r="D8" s="176"/>
      <c r="E8" s="516" t="s">
        <v>22</v>
      </c>
      <c r="F8" s="517"/>
      <c r="G8" s="517"/>
      <c r="H8" s="517"/>
      <c r="I8" s="518"/>
      <c r="J8" s="141">
        <f>9855/5</f>
        <v>1971</v>
      </c>
    </row>
    <row r="9" spans="1:10" ht="21">
      <c r="A9" s="176"/>
      <c r="B9" s="177"/>
      <c r="C9" s="178"/>
      <c r="D9" s="180"/>
      <c r="E9" s="516" t="s">
        <v>23</v>
      </c>
      <c r="F9" s="517"/>
      <c r="G9" s="517"/>
      <c r="H9" s="517"/>
      <c r="I9" s="518"/>
      <c r="J9" s="142">
        <f>600/5</f>
        <v>120</v>
      </c>
    </row>
    <row r="10" spans="1:10" ht="21">
      <c r="A10" s="176"/>
      <c r="B10" s="184"/>
      <c r="C10" s="185"/>
      <c r="D10" s="181"/>
      <c r="E10" s="516" t="s">
        <v>25</v>
      </c>
      <c r="F10" s="517"/>
      <c r="G10" s="517"/>
      <c r="H10" s="517"/>
      <c r="I10" s="518"/>
      <c r="J10" s="142">
        <f>26/5</f>
        <v>5.2</v>
      </c>
    </row>
    <row r="11" spans="1:10" ht="21">
      <c r="A11" s="176"/>
      <c r="B11" s="177"/>
      <c r="C11" s="178"/>
      <c r="D11" s="180"/>
      <c r="E11" s="516" t="s">
        <v>27</v>
      </c>
      <c r="F11" s="517"/>
      <c r="G11" s="517"/>
      <c r="H11" s="517"/>
      <c r="I11" s="518"/>
      <c r="J11" s="143">
        <f>500/5</f>
        <v>100</v>
      </c>
    </row>
    <row r="12" spans="1:10" ht="21">
      <c r="A12" s="176"/>
      <c r="B12" s="177"/>
      <c r="C12" s="178"/>
      <c r="D12" s="180"/>
      <c r="E12" s="516" t="s">
        <v>29</v>
      </c>
      <c r="F12" s="517"/>
      <c r="G12" s="517"/>
      <c r="H12" s="517"/>
      <c r="I12" s="518"/>
      <c r="J12" s="144">
        <f>3000/5</f>
        <v>600</v>
      </c>
    </row>
    <row r="13" spans="1:10" ht="21">
      <c r="A13" s="176"/>
      <c r="B13" s="177"/>
      <c r="C13" s="178"/>
      <c r="D13" s="180"/>
      <c r="E13" s="516" t="s">
        <v>31</v>
      </c>
      <c r="F13" s="517"/>
      <c r="G13" s="517"/>
      <c r="H13" s="517"/>
      <c r="I13" s="518"/>
      <c r="J13" s="144">
        <f>16/5</f>
        <v>3.2</v>
      </c>
    </row>
    <row r="14" spans="1:10" ht="21">
      <c r="A14" s="176"/>
      <c r="B14" s="177"/>
      <c r="C14" s="178"/>
      <c r="D14" s="180"/>
      <c r="E14" s="508" t="s">
        <v>215</v>
      </c>
      <c r="F14" s="509"/>
      <c r="G14" s="509"/>
      <c r="H14" s="509"/>
      <c r="I14" s="510"/>
      <c r="J14" s="279">
        <v>2</v>
      </c>
    </row>
    <row r="15" spans="1:10" ht="21">
      <c r="A15" s="192"/>
      <c r="B15" s="193"/>
      <c r="C15" s="194"/>
      <c r="D15" s="195"/>
      <c r="E15" s="503"/>
      <c r="F15" s="505"/>
      <c r="G15" s="505"/>
      <c r="H15" s="505"/>
      <c r="I15" s="505"/>
      <c r="J15" s="504"/>
    </row>
    <row r="16" spans="1:10" ht="21">
      <c r="A16" s="196"/>
      <c r="B16" s="196"/>
      <c r="C16" s="196"/>
      <c r="D16" s="197"/>
      <c r="E16" s="197"/>
      <c r="F16" s="197"/>
      <c r="G16" s="197"/>
      <c r="H16" s="197"/>
      <c r="I16" s="197"/>
      <c r="J16" s="197"/>
    </row>
    <row r="17" spans="1:11" ht="21">
      <c r="A17" s="196"/>
      <c r="B17" s="196"/>
      <c r="C17" s="196"/>
      <c r="D17" s="197"/>
      <c r="E17" s="197"/>
      <c r="F17" s="197"/>
      <c r="G17" s="197"/>
      <c r="H17" s="197"/>
      <c r="I17" s="197"/>
      <c r="J17" s="197"/>
    </row>
    <row r="18" spans="1:11" ht="20.25">
      <c r="A18" s="506" t="s">
        <v>1</v>
      </c>
      <c r="B18" s="498" t="s">
        <v>160</v>
      </c>
      <c r="C18" s="499"/>
      <c r="D18" s="499"/>
      <c r="E18" s="499"/>
      <c r="F18" s="500"/>
      <c r="G18" s="507" t="s">
        <v>159</v>
      </c>
      <c r="H18" s="507"/>
      <c r="I18" s="506" t="s">
        <v>47</v>
      </c>
      <c r="J18" s="506"/>
    </row>
    <row r="19" spans="1:11" ht="20.25">
      <c r="A19" s="506"/>
      <c r="B19" s="498" t="s">
        <v>162</v>
      </c>
      <c r="C19" s="499"/>
      <c r="D19" s="499"/>
      <c r="E19" s="499"/>
      <c r="F19" s="500"/>
      <c r="G19" s="507"/>
      <c r="H19" s="507"/>
      <c r="I19" s="506"/>
      <c r="J19" s="506"/>
    </row>
    <row r="20" spans="1:11" ht="26.25" customHeight="1">
      <c r="A20" s="198">
        <v>1</v>
      </c>
      <c r="B20" s="493" t="s">
        <v>65</v>
      </c>
      <c r="C20" s="494"/>
      <c r="D20" s="494"/>
      <c r="E20" s="494"/>
      <c r="F20" s="495"/>
      <c r="G20" s="496">
        <v>180000000</v>
      </c>
      <c r="H20" s="496"/>
      <c r="I20" s="497"/>
      <c r="J20" s="497"/>
    </row>
    <row r="21" spans="1:11" ht="21">
      <c r="A21" s="199"/>
      <c r="B21" s="498" t="s">
        <v>161</v>
      </c>
      <c r="C21" s="499"/>
      <c r="D21" s="499"/>
      <c r="E21" s="499"/>
      <c r="F21" s="500"/>
      <c r="G21" s="501">
        <f>SUM(G20:H20)</f>
        <v>180000000</v>
      </c>
      <c r="H21" s="502"/>
      <c r="I21" s="503"/>
      <c r="J21" s="504"/>
    </row>
    <row r="22" spans="1:11" ht="21">
      <c r="A22" s="196"/>
      <c r="B22" s="200"/>
      <c r="C22" s="200"/>
      <c r="D22" s="200"/>
      <c r="E22" s="201"/>
      <c r="F22" s="201"/>
      <c r="G22" s="197"/>
      <c r="H22" s="197"/>
      <c r="I22" s="166"/>
      <c r="J22" s="166"/>
    </row>
    <row r="23" spans="1:11" ht="21">
      <c r="A23" s="166"/>
      <c r="B23" s="196"/>
      <c r="C23" s="196"/>
      <c r="D23" s="196"/>
      <c r="E23" s="197"/>
      <c r="F23" s="197"/>
      <c r="G23" s="197"/>
      <c r="H23" s="491" t="s">
        <v>242</v>
      </c>
      <c r="I23" s="491"/>
      <c r="J23" s="491"/>
      <c r="K23" s="33"/>
    </row>
    <row r="24" spans="1:11" ht="21">
      <c r="A24" s="166"/>
      <c r="B24" s="491" t="s">
        <v>166</v>
      </c>
      <c r="C24" s="491"/>
      <c r="D24" s="491"/>
      <c r="E24" s="491"/>
      <c r="F24" s="197"/>
      <c r="G24" s="197"/>
      <c r="H24" s="197"/>
      <c r="I24" s="202" t="s">
        <v>167</v>
      </c>
      <c r="J24" s="202"/>
      <c r="K24" s="34"/>
    </row>
    <row r="25" spans="1:11" ht="21">
      <c r="A25" s="166"/>
      <c r="B25" s="492" t="s">
        <v>147</v>
      </c>
      <c r="C25" s="492"/>
      <c r="D25" s="492"/>
      <c r="E25" s="492"/>
      <c r="F25" s="166"/>
      <c r="G25" s="166"/>
      <c r="H25" s="166"/>
      <c r="I25" s="166"/>
      <c r="J25" s="166"/>
    </row>
    <row r="26" spans="1:11" ht="21">
      <c r="A26" s="166"/>
      <c r="B26" s="488" t="s">
        <v>77</v>
      </c>
      <c r="C26" s="488"/>
      <c r="D26" s="488"/>
      <c r="E26" s="488"/>
      <c r="F26" s="166"/>
      <c r="G26" s="166"/>
      <c r="H26" s="166"/>
      <c r="I26" s="166"/>
      <c r="J26" s="166"/>
    </row>
    <row r="27" spans="1:11" ht="21">
      <c r="A27" s="203"/>
      <c r="B27" s="488" t="s">
        <v>151</v>
      </c>
      <c r="C27" s="488"/>
      <c r="D27" s="488"/>
      <c r="E27" s="488"/>
      <c r="F27" s="166"/>
      <c r="G27" s="166"/>
      <c r="H27" s="489" t="s">
        <v>121</v>
      </c>
      <c r="I27" s="489"/>
      <c r="J27" s="489"/>
      <c r="K27" s="31"/>
    </row>
    <row r="28" spans="1:11" ht="2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28"/>
    </row>
    <row r="29" spans="1:11" ht="2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28"/>
    </row>
    <row r="30" spans="1:11" ht="21">
      <c r="A30" s="166"/>
      <c r="B30" s="166"/>
      <c r="C30" s="166"/>
      <c r="D30" s="166"/>
      <c r="E30" s="166"/>
      <c r="F30" s="166"/>
      <c r="G30" s="166"/>
      <c r="H30" s="203"/>
      <c r="I30" s="203"/>
      <c r="J30" s="203"/>
      <c r="K30" s="35"/>
    </row>
    <row r="31" spans="1:11" ht="21">
      <c r="A31" s="166"/>
      <c r="B31" s="486" t="s">
        <v>125</v>
      </c>
      <c r="C31" s="486"/>
      <c r="D31" s="486"/>
      <c r="E31" s="486"/>
      <c r="F31" s="166"/>
      <c r="G31" s="166"/>
      <c r="H31" s="486" t="s">
        <v>152</v>
      </c>
      <c r="I31" s="486"/>
      <c r="J31" s="486"/>
      <c r="K31" s="32"/>
    </row>
    <row r="32" spans="1:11" ht="21">
      <c r="A32" s="166"/>
      <c r="B32" s="488" t="s">
        <v>150</v>
      </c>
      <c r="C32" s="488"/>
      <c r="D32" s="488"/>
      <c r="E32" s="488"/>
      <c r="F32" s="166"/>
      <c r="G32" s="166"/>
      <c r="H32" s="488" t="s">
        <v>153</v>
      </c>
      <c r="I32" s="488"/>
      <c r="J32" s="488"/>
      <c r="K32" s="31"/>
    </row>
    <row r="33" spans="1:11" ht="21">
      <c r="A33" s="166"/>
      <c r="B33" s="488" t="s">
        <v>126</v>
      </c>
      <c r="C33" s="488"/>
      <c r="D33" s="488"/>
      <c r="E33" s="488"/>
      <c r="F33" s="166"/>
      <c r="G33" s="166"/>
      <c r="H33" s="488" t="s">
        <v>120</v>
      </c>
      <c r="I33" s="488"/>
      <c r="J33" s="488"/>
      <c r="K33" s="31"/>
    </row>
    <row r="34" spans="1:11" ht="21">
      <c r="A34" s="166"/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1" ht="21">
      <c r="A35" s="166"/>
      <c r="B35" s="166"/>
      <c r="C35" s="166"/>
      <c r="D35" s="166"/>
      <c r="E35" s="166"/>
      <c r="F35" s="166"/>
      <c r="G35" s="166"/>
      <c r="H35" s="166"/>
      <c r="I35" s="166"/>
      <c r="J35" s="166"/>
    </row>
  </sheetData>
  <mergeCells count="40">
    <mergeCell ref="B33:E33"/>
    <mergeCell ref="B26:E26"/>
    <mergeCell ref="H23:J23"/>
    <mergeCell ref="H27:J27"/>
    <mergeCell ref="H31:J31"/>
    <mergeCell ref="H32:J32"/>
    <mergeCell ref="H33:J33"/>
    <mergeCell ref="B24:E24"/>
    <mergeCell ref="B31:E31"/>
    <mergeCell ref="B32:E32"/>
    <mergeCell ref="B25:E25"/>
    <mergeCell ref="B27:E27"/>
    <mergeCell ref="E11:I11"/>
    <mergeCell ref="E12:I12"/>
    <mergeCell ref="A1:J1"/>
    <mergeCell ref="A2:J2"/>
    <mergeCell ref="A3:J3"/>
    <mergeCell ref="D5:I5"/>
    <mergeCell ref="D6:I6"/>
    <mergeCell ref="B5:C5"/>
    <mergeCell ref="B6:C6"/>
    <mergeCell ref="B7:C7"/>
    <mergeCell ref="E7:I7"/>
    <mergeCell ref="E8:I8"/>
    <mergeCell ref="E9:I9"/>
    <mergeCell ref="E10:I10"/>
    <mergeCell ref="A18:A19"/>
    <mergeCell ref="G18:H19"/>
    <mergeCell ref="I18:J19"/>
    <mergeCell ref="E15:J15"/>
    <mergeCell ref="E13:I13"/>
    <mergeCell ref="E14:I14"/>
    <mergeCell ref="G20:H20"/>
    <mergeCell ref="I20:J20"/>
    <mergeCell ref="G21:H21"/>
    <mergeCell ref="I21:J21"/>
    <mergeCell ref="B18:F18"/>
    <mergeCell ref="B19:F19"/>
    <mergeCell ref="B20:F20"/>
    <mergeCell ref="B21:F21"/>
  </mergeCells>
  <pageMargins left="0.7" right="0.7" top="0.75" bottom="0.75" header="0.3" footer="0.3"/>
  <pageSetup paperSize="5" scale="58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0:J44"/>
  <sheetViews>
    <sheetView workbookViewId="0">
      <selection activeCell="N11" sqref="N11"/>
    </sheetView>
  </sheetViews>
  <sheetFormatPr defaultRowHeight="12.75"/>
  <cols>
    <col min="6" max="6" width="8.5703125" customWidth="1"/>
    <col min="7" max="7" width="12.5703125" customWidth="1"/>
    <col min="9" max="9" width="11" customWidth="1"/>
  </cols>
  <sheetData>
    <row r="10" spans="2:10" ht="20.25">
      <c r="B10" s="639" t="s">
        <v>187</v>
      </c>
      <c r="C10" s="639"/>
      <c r="D10" s="639"/>
      <c r="E10" s="639"/>
      <c r="F10" s="639"/>
      <c r="G10" s="639"/>
      <c r="H10" s="639"/>
      <c r="I10" s="639"/>
      <c r="J10" s="639"/>
    </row>
    <row r="11" spans="2:10" ht="20.25">
      <c r="B11" s="125"/>
      <c r="C11" s="125"/>
      <c r="D11" s="125"/>
      <c r="E11" s="125"/>
      <c r="F11" s="125"/>
      <c r="G11" s="125"/>
      <c r="H11" s="125"/>
      <c r="I11" s="125"/>
      <c r="J11" s="125"/>
    </row>
    <row r="12" spans="2:10">
      <c r="B12" s="98"/>
      <c r="C12" s="98"/>
      <c r="D12" s="98"/>
      <c r="E12" s="98"/>
      <c r="F12" s="98"/>
      <c r="G12" s="98"/>
      <c r="H12" s="98"/>
      <c r="I12" s="98"/>
      <c r="J12" s="98"/>
    </row>
    <row r="13" spans="2:10" ht="15.75">
      <c r="B13" s="27" t="s">
        <v>81</v>
      </c>
      <c r="C13" s="27"/>
      <c r="D13" s="27"/>
      <c r="E13" s="27"/>
      <c r="F13" s="27"/>
      <c r="G13" s="27"/>
      <c r="H13" s="27"/>
      <c r="I13" s="27"/>
      <c r="J13" s="27"/>
    </row>
    <row r="14" spans="2:10" ht="15.75">
      <c r="B14" s="27" t="s">
        <v>82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 t="s">
        <v>83</v>
      </c>
      <c r="C16" s="122" t="s">
        <v>199</v>
      </c>
      <c r="D16" s="27"/>
      <c r="E16" s="27"/>
      <c r="F16" s="27"/>
      <c r="G16" s="27"/>
      <c r="H16" s="27"/>
      <c r="I16" s="27"/>
      <c r="J16" s="27"/>
    </row>
    <row r="17" spans="2:10" ht="15.75">
      <c r="B17" s="27" t="s">
        <v>84</v>
      </c>
      <c r="C17" s="27" t="s">
        <v>85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86</v>
      </c>
      <c r="C18" s="27"/>
      <c r="D18" s="27"/>
      <c r="E18" s="27"/>
      <c r="F18" s="27"/>
      <c r="G18" s="27"/>
      <c r="H18" s="27"/>
      <c r="I18" s="27"/>
      <c r="J18" s="27"/>
    </row>
    <row r="19" spans="2:10" ht="15.75">
      <c r="B19" s="27"/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 t="s">
        <v>83</v>
      </c>
      <c r="C20" s="122" t="s">
        <v>235</v>
      </c>
      <c r="D20" s="27"/>
      <c r="E20" s="27"/>
      <c r="F20" s="27"/>
      <c r="G20" s="27"/>
      <c r="H20" s="27"/>
      <c r="I20" s="27"/>
      <c r="J20" s="27"/>
    </row>
    <row r="21" spans="2:10" ht="15.75">
      <c r="B21" s="27" t="s">
        <v>84</v>
      </c>
      <c r="C21" s="27" t="s">
        <v>87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88</v>
      </c>
      <c r="C22" s="27"/>
      <c r="D22" s="27"/>
      <c r="E22" s="27"/>
      <c r="F22" s="27"/>
      <c r="G22" s="27"/>
      <c r="H22" s="27"/>
      <c r="I22" s="27"/>
      <c r="J22" s="27"/>
    </row>
    <row r="23" spans="2:10" ht="15.75">
      <c r="B23" s="27"/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 t="s">
        <v>89</v>
      </c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90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91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92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/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 t="s">
        <v>93</v>
      </c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94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95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/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565" t="s">
        <v>188</v>
      </c>
      <c r="H34" s="565"/>
      <c r="I34" s="565"/>
      <c r="J34" s="565"/>
    </row>
    <row r="35" spans="2:10" ht="15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5.75">
      <c r="B36" s="565" t="s">
        <v>96</v>
      </c>
      <c r="C36" s="565"/>
      <c r="D36" s="565"/>
      <c r="E36" s="565"/>
      <c r="F36" s="27"/>
      <c r="G36" s="565" t="s">
        <v>97</v>
      </c>
      <c r="H36" s="565"/>
      <c r="I36" s="565"/>
      <c r="J36" s="565"/>
    </row>
    <row r="37" spans="2:10" ht="15.75">
      <c r="B37" s="566"/>
      <c r="C37" s="566"/>
      <c r="D37" s="566"/>
      <c r="E37" s="566"/>
      <c r="F37" s="27"/>
      <c r="G37" s="565"/>
      <c r="H37" s="565"/>
      <c r="I37" s="565"/>
      <c r="J37" s="565"/>
    </row>
    <row r="38" spans="2:10" ht="15.75">
      <c r="B38" s="27"/>
      <c r="C38" s="27"/>
      <c r="D38" s="27"/>
      <c r="E38" s="27"/>
      <c r="F38" s="27"/>
      <c r="G38" s="27"/>
      <c r="H38" s="27"/>
      <c r="I38" s="27"/>
      <c r="J38" s="27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566" t="s">
        <v>232</v>
      </c>
      <c r="C41" s="566"/>
      <c r="D41" s="566"/>
      <c r="E41" s="566"/>
      <c r="F41" s="27"/>
      <c r="G41" s="566" t="s">
        <v>189</v>
      </c>
      <c r="H41" s="566"/>
      <c r="I41" s="566"/>
      <c r="J41" s="566"/>
    </row>
    <row r="42" spans="2:10" ht="15.75">
      <c r="B42" s="27"/>
      <c r="C42" s="27"/>
      <c r="D42" s="27"/>
      <c r="E42" s="27"/>
      <c r="F42" s="27"/>
      <c r="G42" s="565" t="s">
        <v>79</v>
      </c>
      <c r="H42" s="565"/>
      <c r="I42" s="565"/>
      <c r="J42" s="565"/>
    </row>
    <row r="43" spans="2:10" ht="15.75">
      <c r="B43" s="27"/>
      <c r="C43" s="27"/>
      <c r="D43" s="27"/>
      <c r="E43" s="27"/>
      <c r="F43" s="27"/>
      <c r="G43" s="565" t="s">
        <v>190</v>
      </c>
      <c r="H43" s="565"/>
      <c r="I43" s="565"/>
      <c r="J43" s="565"/>
    </row>
    <row r="44" spans="2:10" ht="15.75">
      <c r="B44" s="27"/>
      <c r="C44" s="27"/>
      <c r="D44" s="27"/>
      <c r="E44" s="27"/>
      <c r="F44" s="27"/>
      <c r="G44" s="27"/>
      <c r="H44" s="27"/>
      <c r="I44" s="27"/>
      <c r="J44" s="27"/>
    </row>
  </sheetData>
  <mergeCells count="10">
    <mergeCell ref="G43:J43"/>
    <mergeCell ref="G42:J42"/>
    <mergeCell ref="B10:J10"/>
    <mergeCell ref="B36:E36"/>
    <mergeCell ref="G36:J36"/>
    <mergeCell ref="B37:E37"/>
    <mergeCell ref="G37:J37"/>
    <mergeCell ref="B41:E41"/>
    <mergeCell ref="G41:J41"/>
    <mergeCell ref="G34:J34"/>
  </mergeCells>
  <pageMargins left="0.2" right="0.7" top="0.75" bottom="0.75" header="0.3" footer="0.3"/>
  <pageSetup orientation="portrait" horizontalDpi="4294967293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44"/>
  <sheetViews>
    <sheetView workbookViewId="0">
      <pane ySplit="4980" topLeftCell="A44"/>
      <selection activeCell="B24" sqref="B24"/>
      <selection pane="bottomLeft" activeCell="G37" sqref="G37:J37"/>
    </sheetView>
  </sheetViews>
  <sheetFormatPr defaultRowHeight="12.75"/>
  <cols>
    <col min="6" max="6" width="8.5703125" customWidth="1"/>
    <col min="7" max="7" width="12.5703125" customWidth="1"/>
    <col min="9" max="9" width="11" customWidth="1"/>
  </cols>
  <sheetData>
    <row r="10" spans="2:10" ht="20.25">
      <c r="B10" s="639" t="s">
        <v>187</v>
      </c>
      <c r="C10" s="639"/>
      <c r="D10" s="639"/>
      <c r="E10" s="639"/>
      <c r="F10" s="639"/>
      <c r="G10" s="639"/>
      <c r="H10" s="639"/>
      <c r="I10" s="639"/>
      <c r="J10" s="639"/>
    </row>
    <row r="11" spans="2:10" ht="20.25">
      <c r="B11" s="422"/>
      <c r="C11" s="422"/>
      <c r="D11" s="422"/>
      <c r="E11" s="422"/>
      <c r="F11" s="422"/>
      <c r="G11" s="422"/>
      <c r="H11" s="422"/>
      <c r="I11" s="422"/>
      <c r="J11" s="422"/>
    </row>
    <row r="12" spans="2:10">
      <c r="B12" s="98"/>
      <c r="C12" s="98"/>
      <c r="D12" s="98"/>
      <c r="E12" s="98"/>
      <c r="F12" s="98"/>
      <c r="G12" s="98"/>
      <c r="H12" s="98"/>
      <c r="I12" s="98"/>
      <c r="J12" s="98"/>
    </row>
    <row r="13" spans="2:10" ht="15.75">
      <c r="B13" s="27" t="s">
        <v>81</v>
      </c>
      <c r="C13" s="27"/>
      <c r="D13" s="27"/>
      <c r="E13" s="27"/>
      <c r="F13" s="27"/>
      <c r="G13" s="27"/>
      <c r="H13" s="27"/>
      <c r="I13" s="27"/>
      <c r="J13" s="27"/>
    </row>
    <row r="14" spans="2:10" ht="15.75">
      <c r="B14" s="27" t="s">
        <v>82</v>
      </c>
      <c r="C14" s="27"/>
      <c r="D14" s="27"/>
      <c r="E14" s="27"/>
      <c r="F14" s="27"/>
      <c r="G14" s="27"/>
      <c r="H14" s="27"/>
      <c r="I14" s="27"/>
      <c r="J14" s="27"/>
    </row>
    <row r="15" spans="2:10" ht="15.75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15.75">
      <c r="B16" s="27" t="s">
        <v>83</v>
      </c>
      <c r="C16" s="122" t="s">
        <v>199</v>
      </c>
      <c r="D16" s="27"/>
      <c r="E16" s="27"/>
      <c r="F16" s="27"/>
      <c r="G16" s="27"/>
      <c r="H16" s="27"/>
      <c r="I16" s="27"/>
      <c r="J16" s="27"/>
    </row>
    <row r="17" spans="2:10" ht="15.75">
      <c r="B17" s="27" t="s">
        <v>84</v>
      </c>
      <c r="C17" s="27" t="s">
        <v>85</v>
      </c>
      <c r="D17" s="27"/>
      <c r="E17" s="27"/>
      <c r="F17" s="27"/>
      <c r="G17" s="27"/>
      <c r="H17" s="27"/>
      <c r="I17" s="27"/>
      <c r="J17" s="27"/>
    </row>
    <row r="18" spans="2:10" ht="15.75">
      <c r="B18" s="27" t="s">
        <v>86</v>
      </c>
      <c r="C18" s="27"/>
      <c r="D18" s="27"/>
      <c r="E18" s="27"/>
      <c r="F18" s="27"/>
      <c r="G18" s="27"/>
      <c r="H18" s="27"/>
      <c r="I18" s="27"/>
      <c r="J18" s="27"/>
    </row>
    <row r="19" spans="2:10" ht="15.75">
      <c r="B19" s="27"/>
      <c r="C19" s="27"/>
      <c r="D19" s="27"/>
      <c r="E19" s="27"/>
      <c r="F19" s="27"/>
      <c r="G19" s="27"/>
      <c r="H19" s="27"/>
      <c r="I19" s="27"/>
      <c r="J19" s="27"/>
    </row>
    <row r="20" spans="2:10" ht="15.75">
      <c r="B20" s="27" t="s">
        <v>83</v>
      </c>
      <c r="C20" s="122" t="s">
        <v>235</v>
      </c>
      <c r="D20" s="27"/>
      <c r="E20" s="27"/>
      <c r="F20" s="27"/>
      <c r="G20" s="27"/>
      <c r="H20" s="27"/>
      <c r="I20" s="27"/>
      <c r="J20" s="27"/>
    </row>
    <row r="21" spans="2:10" ht="15.75">
      <c r="B21" s="27" t="s">
        <v>84</v>
      </c>
      <c r="C21" s="27" t="s">
        <v>87</v>
      </c>
      <c r="D21" s="27"/>
      <c r="E21" s="27"/>
      <c r="F21" s="27"/>
      <c r="G21" s="27"/>
      <c r="H21" s="27"/>
      <c r="I21" s="27"/>
      <c r="J21" s="27"/>
    </row>
    <row r="22" spans="2:10" ht="15.75">
      <c r="B22" s="27" t="s">
        <v>88</v>
      </c>
      <c r="C22" s="27"/>
      <c r="D22" s="27"/>
      <c r="E22" s="27"/>
      <c r="F22" s="27"/>
      <c r="G22" s="27"/>
      <c r="H22" s="27"/>
      <c r="I22" s="27"/>
      <c r="J22" s="27"/>
    </row>
    <row r="23" spans="2:10" ht="15.75">
      <c r="B23" s="27"/>
      <c r="C23" s="27"/>
      <c r="D23" s="27"/>
      <c r="E23" s="27"/>
      <c r="F23" s="27"/>
      <c r="G23" s="27"/>
      <c r="H23" s="27"/>
      <c r="I23" s="27"/>
      <c r="J23" s="27"/>
    </row>
    <row r="24" spans="2:10" ht="15.75">
      <c r="B24" s="27" t="s">
        <v>89</v>
      </c>
      <c r="C24" s="27"/>
      <c r="D24" s="27"/>
      <c r="E24" s="27"/>
      <c r="F24" s="27"/>
      <c r="G24" s="27"/>
      <c r="H24" s="27"/>
      <c r="I24" s="27"/>
      <c r="J24" s="27"/>
    </row>
    <row r="25" spans="2:10" ht="15.75">
      <c r="B25" s="27" t="s">
        <v>90</v>
      </c>
      <c r="C25" s="27"/>
      <c r="D25" s="27"/>
      <c r="E25" s="27"/>
      <c r="F25" s="27"/>
      <c r="G25" s="27"/>
      <c r="H25" s="27"/>
      <c r="I25" s="27"/>
      <c r="J25" s="27"/>
    </row>
    <row r="26" spans="2:10" ht="15.75">
      <c r="B26" s="27" t="s">
        <v>91</v>
      </c>
      <c r="C26" s="27"/>
      <c r="D26" s="27"/>
      <c r="E26" s="27"/>
      <c r="F26" s="27"/>
      <c r="G26" s="27"/>
      <c r="H26" s="27"/>
      <c r="I26" s="27"/>
      <c r="J26" s="27"/>
    </row>
    <row r="27" spans="2:10" ht="15.75">
      <c r="B27" s="27" t="s">
        <v>92</v>
      </c>
      <c r="C27" s="27"/>
      <c r="D27" s="27"/>
      <c r="E27" s="27"/>
      <c r="F27" s="27"/>
      <c r="G27" s="27"/>
      <c r="H27" s="27"/>
      <c r="I27" s="27"/>
      <c r="J27" s="27"/>
    </row>
    <row r="28" spans="2:10" ht="15.75">
      <c r="B28" s="27"/>
      <c r="C28" s="27"/>
      <c r="D28" s="27"/>
      <c r="E28" s="27"/>
      <c r="F28" s="27"/>
      <c r="G28" s="27"/>
      <c r="H28" s="27"/>
      <c r="I28" s="27"/>
      <c r="J28" s="27"/>
    </row>
    <row r="29" spans="2:10" ht="15.75">
      <c r="B29" s="27" t="s">
        <v>93</v>
      </c>
      <c r="C29" s="27"/>
      <c r="D29" s="27"/>
      <c r="E29" s="27"/>
      <c r="F29" s="27"/>
      <c r="G29" s="27"/>
      <c r="H29" s="27"/>
      <c r="I29" s="27"/>
      <c r="J29" s="27"/>
    </row>
    <row r="30" spans="2:10" ht="15.75">
      <c r="B30" s="27" t="s">
        <v>94</v>
      </c>
      <c r="C30" s="27"/>
      <c r="D30" s="27"/>
      <c r="E30" s="27"/>
      <c r="F30" s="27"/>
      <c r="G30" s="27"/>
      <c r="H30" s="27"/>
      <c r="I30" s="27"/>
      <c r="J30" s="27"/>
    </row>
    <row r="31" spans="2:10" ht="15.75">
      <c r="B31" s="27" t="s">
        <v>95</v>
      </c>
      <c r="C31" s="27"/>
      <c r="D31" s="27"/>
      <c r="E31" s="27"/>
      <c r="F31" s="27"/>
      <c r="G31" s="27"/>
      <c r="H31" s="27"/>
      <c r="I31" s="27"/>
      <c r="J31" s="27"/>
    </row>
    <row r="32" spans="2:10" ht="15.75">
      <c r="B32" s="27"/>
      <c r="C32" s="27"/>
      <c r="D32" s="27"/>
      <c r="E32" s="27"/>
      <c r="F32" s="27"/>
      <c r="G32" s="27"/>
      <c r="H32" s="27"/>
      <c r="I32" s="27"/>
      <c r="J32" s="27"/>
    </row>
    <row r="33" spans="2:10" ht="15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5.75">
      <c r="B34" s="27"/>
      <c r="C34" s="27"/>
      <c r="D34" s="27"/>
      <c r="E34" s="27"/>
      <c r="F34" s="27"/>
      <c r="G34" s="565" t="s">
        <v>188</v>
      </c>
      <c r="H34" s="565"/>
      <c r="I34" s="565"/>
      <c r="J34" s="565"/>
    </row>
    <row r="35" spans="2:10" ht="15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5.75">
      <c r="B36" s="565" t="s">
        <v>96</v>
      </c>
      <c r="C36" s="565"/>
      <c r="D36" s="565"/>
      <c r="E36" s="565"/>
      <c r="F36" s="27"/>
      <c r="G36" s="565" t="s">
        <v>97</v>
      </c>
      <c r="H36" s="565"/>
      <c r="I36" s="565"/>
      <c r="J36" s="565"/>
    </row>
    <row r="37" spans="2:10" ht="15.75">
      <c r="B37" s="566"/>
      <c r="C37" s="566"/>
      <c r="D37" s="566"/>
      <c r="E37" s="566"/>
      <c r="F37" s="27"/>
      <c r="G37" s="565"/>
      <c r="H37" s="565"/>
      <c r="I37" s="565"/>
      <c r="J37" s="565"/>
    </row>
    <row r="38" spans="2:10" ht="15.75">
      <c r="B38" s="27"/>
      <c r="C38" s="27"/>
      <c r="D38" s="27"/>
      <c r="E38" s="27"/>
      <c r="F38" s="27"/>
      <c r="G38" s="27"/>
      <c r="H38" s="27"/>
      <c r="I38" s="27"/>
      <c r="J38" s="27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566" t="s">
        <v>232</v>
      </c>
      <c r="C41" s="566"/>
      <c r="D41" s="566"/>
      <c r="E41" s="566"/>
      <c r="F41" s="27"/>
      <c r="G41" s="566" t="s">
        <v>189</v>
      </c>
      <c r="H41" s="566"/>
      <c r="I41" s="566"/>
      <c r="J41" s="566"/>
    </row>
    <row r="42" spans="2:10" ht="15.75">
      <c r="B42" s="27"/>
      <c r="C42" s="27"/>
      <c r="D42" s="27"/>
      <c r="E42" s="27"/>
      <c r="F42" s="27"/>
      <c r="G42" s="565" t="s">
        <v>79</v>
      </c>
      <c r="H42" s="565"/>
      <c r="I42" s="565"/>
      <c r="J42" s="565"/>
    </row>
    <row r="43" spans="2:10" ht="15.75">
      <c r="B43" s="27"/>
      <c r="C43" s="27"/>
      <c r="D43" s="27"/>
      <c r="E43" s="27"/>
      <c r="F43" s="27"/>
      <c r="G43" s="565" t="s">
        <v>190</v>
      </c>
      <c r="H43" s="565"/>
      <c r="I43" s="565"/>
      <c r="J43" s="565"/>
    </row>
    <row r="44" spans="2:10" ht="15.75">
      <c r="B44" s="27"/>
      <c r="C44" s="27"/>
      <c r="D44" s="27"/>
      <c r="E44" s="27"/>
      <c r="F44" s="27"/>
      <c r="G44" s="27"/>
      <c r="H44" s="27"/>
      <c r="I44" s="27"/>
      <c r="J44" s="27"/>
    </row>
  </sheetData>
  <mergeCells count="10">
    <mergeCell ref="B41:E41"/>
    <mergeCell ref="G41:J41"/>
    <mergeCell ref="G42:J42"/>
    <mergeCell ref="G43:J43"/>
    <mergeCell ref="B10:J10"/>
    <mergeCell ref="G34:J34"/>
    <mergeCell ref="B36:E36"/>
    <mergeCell ref="G36:J36"/>
    <mergeCell ref="B37:E37"/>
    <mergeCell ref="G37:J37"/>
  </mergeCells>
  <pageMargins left="0.2" right="0.7" top="0.75" bottom="0.75" header="0.3" footer="0.3"/>
  <pageSetup orientation="portrait" horizontalDpi="4294967293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sqref="A1:J29"/>
    </sheetView>
  </sheetViews>
  <sheetFormatPr defaultRowHeight="12.75"/>
  <cols>
    <col min="1" max="1" width="4.85546875" customWidth="1"/>
    <col min="2" max="2" width="41.85546875" customWidth="1"/>
    <col min="3" max="3" width="1" hidden="1" customWidth="1"/>
    <col min="4" max="4" width="3.28515625" style="15" customWidth="1"/>
    <col min="5" max="5" width="3.5703125" customWidth="1"/>
    <col min="6" max="6" width="4.28515625" customWidth="1"/>
    <col min="7" max="7" width="3.140625" customWidth="1"/>
    <col min="8" max="8" width="9.140625" customWidth="1"/>
    <col min="9" max="9" width="34.5703125" customWidth="1"/>
    <col min="10" max="10" width="14" customWidth="1"/>
    <col min="11" max="11" width="9.28515625" customWidth="1"/>
  </cols>
  <sheetData>
    <row r="1" spans="1:10" ht="18.75">
      <c r="A1" s="645" t="s">
        <v>177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1:10" ht="18.75">
      <c r="A2" s="645" t="s">
        <v>154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0" ht="18.75">
      <c r="A3" s="645" t="s">
        <v>0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0" ht="18.75">
      <c r="A4" s="369"/>
      <c r="B4" s="369"/>
      <c r="C4" s="369"/>
      <c r="D4" s="369"/>
      <c r="E4" s="369"/>
      <c r="F4" s="369"/>
      <c r="G4" s="369"/>
      <c r="H4" s="369"/>
      <c r="I4" s="369"/>
      <c r="J4" s="369"/>
    </row>
    <row r="5" spans="1:10" ht="18.75">
      <c r="A5" s="370"/>
      <c r="B5" s="370"/>
      <c r="C5" s="370"/>
      <c r="D5" s="371"/>
      <c r="E5" s="370"/>
      <c r="F5" s="370"/>
      <c r="G5" s="370"/>
      <c r="H5" s="370"/>
      <c r="I5" s="370"/>
      <c r="J5" s="370"/>
    </row>
    <row r="6" spans="1:10" ht="18.75">
      <c r="A6" s="372" t="s">
        <v>1</v>
      </c>
      <c r="B6" s="373" t="s">
        <v>2</v>
      </c>
      <c r="C6" s="374"/>
      <c r="D6" s="646" t="s">
        <v>3</v>
      </c>
      <c r="E6" s="647"/>
      <c r="F6" s="647"/>
      <c r="G6" s="647"/>
      <c r="H6" s="647"/>
      <c r="I6" s="648"/>
      <c r="J6" s="372" t="s">
        <v>4</v>
      </c>
    </row>
    <row r="7" spans="1:10" ht="18.75">
      <c r="A7" s="375" t="s">
        <v>5</v>
      </c>
      <c r="B7" s="376" t="s">
        <v>6</v>
      </c>
      <c r="C7" s="377"/>
      <c r="D7" s="646" t="s">
        <v>7</v>
      </c>
      <c r="E7" s="647"/>
      <c r="F7" s="647"/>
      <c r="G7" s="647"/>
      <c r="H7" s="647"/>
      <c r="I7" s="648"/>
      <c r="J7" s="378" t="s">
        <v>8</v>
      </c>
    </row>
    <row r="8" spans="1:10" ht="22.5" customHeight="1">
      <c r="A8" s="379">
        <v>1</v>
      </c>
      <c r="B8" s="380" t="s">
        <v>9</v>
      </c>
      <c r="C8" s="381"/>
      <c r="D8" s="407">
        <v>1</v>
      </c>
      <c r="E8" s="642" t="s">
        <v>10</v>
      </c>
      <c r="F8" s="643"/>
      <c r="G8" s="643"/>
      <c r="H8" s="643"/>
      <c r="I8" s="644"/>
      <c r="J8" s="403">
        <v>1</v>
      </c>
    </row>
    <row r="9" spans="1:10" ht="24.75" customHeight="1">
      <c r="A9" s="382"/>
      <c r="B9" s="383"/>
      <c r="C9" s="384"/>
      <c r="D9" s="401">
        <v>2</v>
      </c>
      <c r="E9" s="649" t="s">
        <v>11</v>
      </c>
      <c r="F9" s="650"/>
      <c r="G9" s="650"/>
      <c r="H9" s="650"/>
      <c r="I9" s="651"/>
      <c r="J9" s="405"/>
    </row>
    <row r="10" spans="1:10" ht="33.75" customHeight="1">
      <c r="A10" s="382"/>
      <c r="B10" s="383"/>
      <c r="C10" s="384"/>
      <c r="D10" s="401"/>
      <c r="E10" s="652" t="s">
        <v>12</v>
      </c>
      <c r="F10" s="653"/>
      <c r="G10" s="653"/>
      <c r="H10" s="653"/>
      <c r="I10" s="654"/>
      <c r="J10" s="403">
        <v>1</v>
      </c>
    </row>
    <row r="11" spans="1:10" ht="37.5" customHeight="1">
      <c r="A11" s="385">
        <v>2</v>
      </c>
      <c r="B11" s="386" t="s">
        <v>13</v>
      </c>
      <c r="C11" s="387"/>
      <c r="D11" s="402"/>
      <c r="E11" s="649" t="s">
        <v>14</v>
      </c>
      <c r="F11" s="650"/>
      <c r="G11" s="650"/>
      <c r="H11" s="650"/>
      <c r="I11" s="651"/>
      <c r="J11" s="405"/>
    </row>
    <row r="12" spans="1:10" ht="30.75" customHeight="1">
      <c r="A12" s="382"/>
      <c r="B12" s="383"/>
      <c r="C12" s="384"/>
      <c r="D12" s="401"/>
      <c r="E12" s="649" t="s">
        <v>15</v>
      </c>
      <c r="F12" s="650"/>
      <c r="G12" s="650"/>
      <c r="H12" s="650"/>
      <c r="I12" s="651"/>
      <c r="J12" s="403">
        <v>1</v>
      </c>
    </row>
    <row r="13" spans="1:10" ht="39.75" customHeight="1">
      <c r="A13" s="382"/>
      <c r="B13" s="383"/>
      <c r="C13" s="384"/>
      <c r="D13" s="401">
        <v>3</v>
      </c>
      <c r="E13" s="652" t="s">
        <v>16</v>
      </c>
      <c r="F13" s="653"/>
      <c r="G13" s="653"/>
      <c r="H13" s="653"/>
      <c r="I13" s="654"/>
      <c r="J13" s="404">
        <v>1</v>
      </c>
    </row>
    <row r="14" spans="1:10" ht="37.5" customHeight="1">
      <c r="A14" s="382"/>
      <c r="B14" s="383"/>
      <c r="C14" s="384"/>
      <c r="D14" s="401">
        <v>4</v>
      </c>
      <c r="E14" s="652" t="s">
        <v>17</v>
      </c>
      <c r="F14" s="653"/>
      <c r="G14" s="653"/>
      <c r="H14" s="653"/>
      <c r="I14" s="654"/>
      <c r="J14" s="403">
        <v>1</v>
      </c>
    </row>
    <row r="15" spans="1:10" ht="24" customHeight="1">
      <c r="A15" s="382"/>
      <c r="B15" s="383"/>
      <c r="C15" s="384"/>
      <c r="D15" s="401">
        <v>5</v>
      </c>
      <c r="E15" s="649" t="s">
        <v>18</v>
      </c>
      <c r="F15" s="650"/>
      <c r="G15" s="650"/>
      <c r="H15" s="650"/>
      <c r="I15" s="651"/>
      <c r="J15" s="403">
        <v>1</v>
      </c>
    </row>
    <row r="16" spans="1:10" ht="41.25" customHeight="1">
      <c r="A16" s="382"/>
      <c r="B16" s="383"/>
      <c r="C16" s="384"/>
      <c r="D16" s="401">
        <v>6</v>
      </c>
      <c r="E16" s="652" t="s">
        <v>19</v>
      </c>
      <c r="F16" s="653"/>
      <c r="G16" s="653"/>
      <c r="H16" s="653"/>
      <c r="I16" s="654"/>
      <c r="J16" s="404">
        <v>1</v>
      </c>
    </row>
    <row r="17" spans="1:13" ht="42" customHeight="1">
      <c r="A17" s="401">
        <v>3</v>
      </c>
      <c r="B17" s="408" t="s">
        <v>221</v>
      </c>
      <c r="C17" s="409"/>
      <c r="D17" s="402">
        <v>1</v>
      </c>
      <c r="E17" s="649" t="s">
        <v>224</v>
      </c>
      <c r="F17" s="650"/>
      <c r="G17" s="650"/>
      <c r="H17" s="650"/>
      <c r="I17" s="651"/>
      <c r="J17" s="401">
        <v>1971</v>
      </c>
    </row>
    <row r="18" spans="1:13" ht="24.95" customHeight="1">
      <c r="A18" s="401"/>
      <c r="B18" s="410"/>
      <c r="C18" s="411"/>
      <c r="D18" s="401">
        <v>2</v>
      </c>
      <c r="E18" s="649" t="s">
        <v>225</v>
      </c>
      <c r="F18" s="650"/>
      <c r="G18" s="650"/>
      <c r="H18" s="650"/>
      <c r="I18" s="651"/>
      <c r="J18" s="412"/>
    </row>
    <row r="19" spans="1:13" ht="24.95" customHeight="1">
      <c r="A19" s="401"/>
      <c r="B19" s="410"/>
      <c r="C19" s="411"/>
      <c r="D19" s="401"/>
      <c r="E19" s="649" t="s">
        <v>215</v>
      </c>
      <c r="F19" s="650"/>
      <c r="G19" s="650"/>
      <c r="H19" s="650"/>
      <c r="I19" s="651"/>
      <c r="J19" s="413">
        <v>2</v>
      </c>
    </row>
    <row r="20" spans="1:13" ht="24.95" customHeight="1">
      <c r="A20" s="401"/>
      <c r="B20" s="410"/>
      <c r="C20" s="411"/>
      <c r="D20" s="402"/>
      <c r="E20" s="649" t="s">
        <v>226</v>
      </c>
      <c r="F20" s="650"/>
      <c r="G20" s="650"/>
      <c r="H20" s="650"/>
      <c r="I20" s="651"/>
      <c r="J20" s="413">
        <v>3</v>
      </c>
    </row>
    <row r="21" spans="1:13" ht="24.95" customHeight="1">
      <c r="A21" s="401"/>
      <c r="B21" s="410"/>
      <c r="C21" s="411"/>
      <c r="D21" s="401"/>
      <c r="E21" s="649" t="s">
        <v>227</v>
      </c>
      <c r="F21" s="650"/>
      <c r="G21" s="650"/>
      <c r="H21" s="650"/>
      <c r="I21" s="651"/>
      <c r="J21" s="413">
        <v>5</v>
      </c>
    </row>
    <row r="22" spans="1:13" ht="24.95" customHeight="1">
      <c r="A22" s="401"/>
      <c r="B22" s="410"/>
      <c r="C22" s="411"/>
      <c r="D22" s="401"/>
      <c r="E22" s="649" t="s">
        <v>228</v>
      </c>
      <c r="F22" s="650"/>
      <c r="G22" s="650"/>
      <c r="H22" s="650"/>
      <c r="I22" s="651"/>
      <c r="J22" s="414">
        <f>600/5</f>
        <v>120</v>
      </c>
      <c r="M22">
        <v>700</v>
      </c>
    </row>
    <row r="23" spans="1:13" ht="24.95" customHeight="1">
      <c r="A23" s="401"/>
      <c r="B23" s="410"/>
      <c r="C23" s="411"/>
      <c r="D23" s="401"/>
      <c r="E23" s="649" t="s">
        <v>229</v>
      </c>
      <c r="F23" s="650"/>
      <c r="G23" s="650"/>
      <c r="H23" s="650"/>
      <c r="I23" s="651"/>
      <c r="J23" s="414">
        <v>600</v>
      </c>
    </row>
    <row r="24" spans="1:13" ht="24.95" customHeight="1">
      <c r="A24" s="401"/>
      <c r="B24" s="410"/>
      <c r="C24" s="411"/>
      <c r="D24" s="401"/>
      <c r="E24" s="649" t="s">
        <v>230</v>
      </c>
      <c r="F24" s="650"/>
      <c r="G24" s="650"/>
      <c r="H24" s="650"/>
      <c r="I24" s="651"/>
      <c r="J24" s="414">
        <f>1800/5</f>
        <v>360</v>
      </c>
    </row>
    <row r="25" spans="1:13" ht="24.95" customHeight="1">
      <c r="A25" s="401"/>
      <c r="B25" s="410"/>
      <c r="C25" s="411"/>
      <c r="D25" s="401"/>
      <c r="E25" s="649" t="s">
        <v>231</v>
      </c>
      <c r="F25" s="650"/>
      <c r="G25" s="650"/>
      <c r="H25" s="650"/>
      <c r="I25" s="651"/>
      <c r="J25" s="414">
        <f>500/5</f>
        <v>100</v>
      </c>
    </row>
    <row r="26" spans="1:13" ht="39.75" customHeight="1">
      <c r="A26" s="401"/>
      <c r="B26" s="408"/>
      <c r="C26" s="409"/>
      <c r="D26" s="401">
        <v>3</v>
      </c>
      <c r="E26" s="652" t="s">
        <v>220</v>
      </c>
      <c r="F26" s="653"/>
      <c r="G26" s="653"/>
      <c r="H26" s="653"/>
      <c r="I26" s="654"/>
      <c r="J26" s="388">
        <v>9471</v>
      </c>
    </row>
    <row r="27" spans="1:13" ht="39" customHeight="1">
      <c r="A27" s="401"/>
      <c r="B27" s="410"/>
      <c r="C27" s="411"/>
      <c r="D27" s="401">
        <v>4</v>
      </c>
      <c r="E27" s="652" t="s">
        <v>222</v>
      </c>
      <c r="F27" s="653"/>
      <c r="G27" s="653"/>
      <c r="H27" s="653"/>
      <c r="I27" s="654"/>
      <c r="J27" s="389">
        <v>1870180</v>
      </c>
    </row>
    <row r="28" spans="1:13" ht="24.95" customHeight="1">
      <c r="A28" s="415"/>
      <c r="B28" s="416"/>
      <c r="C28" s="417"/>
      <c r="D28" s="418">
        <v>5</v>
      </c>
      <c r="E28" s="655" t="s">
        <v>223</v>
      </c>
      <c r="F28" s="656"/>
      <c r="G28" s="656"/>
      <c r="H28" s="656"/>
      <c r="I28" s="657"/>
      <c r="J28" s="419">
        <v>1223861</v>
      </c>
    </row>
    <row r="29" spans="1:13" ht="18.75">
      <c r="A29" s="390"/>
      <c r="B29" s="390"/>
      <c r="C29" s="390"/>
      <c r="D29" s="391"/>
      <c r="E29" s="391"/>
      <c r="F29" s="391"/>
      <c r="G29" s="391"/>
      <c r="H29" s="391"/>
      <c r="I29" s="391"/>
      <c r="J29" s="391"/>
    </row>
    <row r="30" spans="1:13" ht="18.75">
      <c r="A30" s="390"/>
      <c r="B30" s="390"/>
      <c r="C30" s="390"/>
      <c r="D30" s="391"/>
      <c r="E30" s="391"/>
      <c r="F30" s="391"/>
      <c r="G30" s="391"/>
      <c r="H30" s="391"/>
      <c r="I30" s="391"/>
      <c r="J30" s="391"/>
    </row>
    <row r="31" spans="1:13" ht="18.75">
      <c r="A31" s="390"/>
      <c r="B31" s="390"/>
      <c r="C31" s="390"/>
      <c r="D31" s="391"/>
      <c r="E31" s="391"/>
      <c r="F31" s="391"/>
      <c r="G31" s="391"/>
      <c r="H31" s="391"/>
      <c r="I31" s="391"/>
      <c r="J31" s="391"/>
    </row>
    <row r="32" spans="1:13" ht="18.75">
      <c r="A32" s="392" t="s">
        <v>1</v>
      </c>
      <c r="B32" s="646" t="s">
        <v>45</v>
      </c>
      <c r="C32" s="647"/>
      <c r="D32" s="647"/>
      <c r="E32" s="647"/>
      <c r="F32" s="647"/>
      <c r="G32" s="647"/>
      <c r="H32" s="648"/>
      <c r="I32" s="372" t="s">
        <v>46</v>
      </c>
      <c r="J32" s="372" t="s">
        <v>211</v>
      </c>
      <c r="K32" s="124"/>
    </row>
    <row r="33" spans="1:10" ht="18.75">
      <c r="A33" s="392"/>
      <c r="B33" s="658"/>
      <c r="C33" s="659"/>
      <c r="D33" s="659"/>
      <c r="E33" s="659"/>
      <c r="F33" s="659"/>
      <c r="G33" s="659"/>
      <c r="H33" s="660"/>
      <c r="I33" s="392"/>
      <c r="J33" s="372"/>
    </row>
    <row r="34" spans="1:10" ht="29.25" customHeight="1">
      <c r="A34" s="393">
        <v>1</v>
      </c>
      <c r="B34" s="661" t="s">
        <v>48</v>
      </c>
      <c r="C34" s="662"/>
      <c r="D34" s="662"/>
      <c r="E34" s="662"/>
      <c r="F34" s="662"/>
      <c r="G34" s="662"/>
      <c r="H34" s="663"/>
      <c r="I34" s="406">
        <v>2575000000</v>
      </c>
      <c r="J34" s="420"/>
    </row>
    <row r="35" spans="1:10" ht="36.75" customHeight="1">
      <c r="A35" s="393">
        <v>2</v>
      </c>
      <c r="B35" s="661" t="s">
        <v>56</v>
      </c>
      <c r="C35" s="662"/>
      <c r="D35" s="662"/>
      <c r="E35" s="662"/>
      <c r="F35" s="662"/>
      <c r="G35" s="662"/>
      <c r="H35" s="663"/>
      <c r="I35" s="406">
        <v>3345820000</v>
      </c>
      <c r="J35" s="420"/>
    </row>
    <row r="36" spans="1:10" ht="30.75" customHeight="1">
      <c r="A36" s="393">
        <v>3</v>
      </c>
      <c r="B36" s="665" t="s">
        <v>66</v>
      </c>
      <c r="C36" s="666"/>
      <c r="D36" s="666"/>
      <c r="E36" s="666"/>
      <c r="F36" s="666"/>
      <c r="G36" s="666"/>
      <c r="H36" s="667"/>
      <c r="I36" s="406">
        <v>21628411000</v>
      </c>
      <c r="J36" s="420"/>
    </row>
    <row r="37" spans="1:10" ht="18" customHeight="1">
      <c r="A37" s="395"/>
      <c r="B37" s="668"/>
      <c r="C37" s="669"/>
      <c r="D37" s="669"/>
      <c r="E37" s="669"/>
      <c r="F37" s="669"/>
      <c r="G37" s="669"/>
      <c r="H37" s="670"/>
      <c r="I37" s="394"/>
      <c r="J37" s="392"/>
    </row>
    <row r="38" spans="1:10" ht="18.75">
      <c r="A38" s="396"/>
      <c r="B38" s="390"/>
      <c r="C38" s="390"/>
      <c r="D38" s="371"/>
      <c r="E38" s="370"/>
      <c r="F38" s="391"/>
      <c r="G38" s="391"/>
      <c r="H38" s="391"/>
      <c r="I38" s="397"/>
      <c r="J38" s="370"/>
    </row>
    <row r="39" spans="1:10" ht="18.75">
      <c r="A39" s="396"/>
      <c r="B39" s="390"/>
      <c r="C39" s="390"/>
      <c r="D39" s="371"/>
      <c r="E39" s="370"/>
      <c r="F39" s="391"/>
      <c r="G39" s="391"/>
      <c r="H39" s="391"/>
      <c r="I39" s="397"/>
      <c r="J39" s="370"/>
    </row>
    <row r="40" spans="1:10" ht="18.75">
      <c r="A40" s="396"/>
      <c r="B40" s="390"/>
      <c r="C40" s="390"/>
      <c r="D40" s="371"/>
      <c r="E40" s="370"/>
      <c r="F40" s="391"/>
      <c r="G40" s="391"/>
      <c r="H40" s="391"/>
      <c r="I40" s="397"/>
      <c r="J40" s="370"/>
    </row>
    <row r="41" spans="1:10" ht="18.75">
      <c r="A41" s="370"/>
      <c r="B41" s="645"/>
      <c r="C41" s="645"/>
      <c r="D41" s="645"/>
      <c r="E41" s="645"/>
      <c r="F41" s="645"/>
      <c r="G41" s="645"/>
      <c r="H41" s="398"/>
      <c r="I41" s="399"/>
      <c r="J41" s="370"/>
    </row>
    <row r="42" spans="1:10" ht="18.75">
      <c r="A42" s="370"/>
      <c r="B42" s="370"/>
      <c r="C42" s="370"/>
      <c r="D42" s="371"/>
      <c r="E42" s="370"/>
      <c r="F42" s="370"/>
      <c r="G42" s="671" t="s">
        <v>204</v>
      </c>
      <c r="H42" s="671"/>
      <c r="I42" s="671"/>
      <c r="J42" s="671"/>
    </row>
    <row r="43" spans="1:10" ht="18.75">
      <c r="A43" s="370"/>
      <c r="B43" s="370"/>
      <c r="C43" s="370"/>
      <c r="D43" s="371"/>
      <c r="E43" s="370"/>
      <c r="F43" s="370"/>
      <c r="G43" s="421"/>
      <c r="H43" s="421"/>
      <c r="I43" s="421"/>
      <c r="J43" s="421"/>
    </row>
    <row r="44" spans="1:10" ht="18.75">
      <c r="A44" s="400"/>
      <c r="B44" s="400" t="s">
        <v>233</v>
      </c>
      <c r="C44" s="400"/>
      <c r="D44" s="400"/>
      <c r="E44" s="370"/>
      <c r="F44" s="370"/>
      <c r="G44" s="645" t="s">
        <v>76</v>
      </c>
      <c r="H44" s="645"/>
      <c r="I44" s="645"/>
      <c r="J44" s="645"/>
    </row>
    <row r="45" spans="1:10" ht="18.75">
      <c r="A45" s="370"/>
      <c r="B45" s="370"/>
      <c r="C45" s="370"/>
      <c r="D45" s="371"/>
      <c r="E45" s="370"/>
      <c r="F45" s="370"/>
      <c r="G45" s="664" t="s">
        <v>77</v>
      </c>
      <c r="H45" s="664"/>
      <c r="I45" s="664"/>
      <c r="J45" s="664"/>
    </row>
    <row r="46" spans="1:10" ht="18.75">
      <c r="A46" s="370"/>
      <c r="B46" s="370"/>
      <c r="C46" s="370"/>
      <c r="D46" s="371"/>
      <c r="E46" s="370"/>
      <c r="F46" s="370"/>
      <c r="G46" s="370"/>
      <c r="H46" s="370"/>
      <c r="I46" s="370"/>
      <c r="J46" s="370"/>
    </row>
    <row r="47" spans="1:10" ht="18.75">
      <c r="A47" s="370"/>
      <c r="B47" s="370"/>
      <c r="C47" s="370"/>
      <c r="D47" s="371"/>
      <c r="E47" s="370"/>
      <c r="F47" s="370"/>
      <c r="G47" s="370"/>
      <c r="H47" s="370"/>
      <c r="I47" s="370"/>
      <c r="J47" s="370"/>
    </row>
    <row r="48" spans="1:10" ht="18.75">
      <c r="A48" s="370"/>
      <c r="B48" s="370"/>
      <c r="C48" s="370"/>
      <c r="D48" s="371"/>
      <c r="E48" s="370"/>
      <c r="F48" s="370"/>
      <c r="G48" s="370"/>
      <c r="H48" s="370"/>
      <c r="I48" s="370"/>
      <c r="J48" s="370"/>
    </row>
    <row r="49" spans="1:10" ht="18.75">
      <c r="A49" s="400"/>
      <c r="B49" s="400" t="s">
        <v>234</v>
      </c>
      <c r="C49" s="400"/>
      <c r="D49" s="400"/>
      <c r="E49" s="370"/>
      <c r="F49" s="370"/>
      <c r="G49" s="645" t="s">
        <v>189</v>
      </c>
      <c r="H49" s="645"/>
      <c r="I49" s="645"/>
      <c r="J49" s="645"/>
    </row>
    <row r="50" spans="1:10" ht="18.75">
      <c r="A50" s="370"/>
      <c r="B50" s="370"/>
      <c r="C50" s="370"/>
      <c r="D50" s="371"/>
      <c r="E50" s="370"/>
      <c r="F50" s="370"/>
      <c r="G50" s="664" t="s">
        <v>79</v>
      </c>
      <c r="H50" s="664"/>
      <c r="I50" s="664"/>
      <c r="J50" s="664"/>
    </row>
    <row r="51" spans="1:10" ht="18.75">
      <c r="A51" s="370"/>
      <c r="B51" s="370"/>
      <c r="C51" s="370"/>
      <c r="D51" s="371"/>
      <c r="E51" s="370"/>
      <c r="F51" s="370"/>
      <c r="G51" s="664" t="s">
        <v>190</v>
      </c>
      <c r="H51" s="664"/>
      <c r="I51" s="664"/>
      <c r="J51" s="664"/>
    </row>
    <row r="52" spans="1:10" ht="15.75">
      <c r="A52" s="27"/>
      <c r="B52" s="27"/>
      <c r="C52" s="27"/>
      <c r="D52" s="321"/>
      <c r="E52" s="27"/>
      <c r="F52" s="27"/>
      <c r="G52" s="27"/>
      <c r="H52" s="27"/>
      <c r="I52" s="27"/>
      <c r="J52" s="27"/>
    </row>
  </sheetData>
  <mergeCells count="39">
    <mergeCell ref="G45:J45"/>
    <mergeCell ref="G49:J49"/>
    <mergeCell ref="G50:J50"/>
    <mergeCell ref="G51:J51"/>
    <mergeCell ref="B35:H35"/>
    <mergeCell ref="B36:H36"/>
    <mergeCell ref="B37:H37"/>
    <mergeCell ref="B41:G41"/>
    <mergeCell ref="G42:J42"/>
    <mergeCell ref="G44:J44"/>
    <mergeCell ref="E28:I28"/>
    <mergeCell ref="B32:H32"/>
    <mergeCell ref="B33:H33"/>
    <mergeCell ref="B34:H34"/>
    <mergeCell ref="E22:I22"/>
    <mergeCell ref="E23:I23"/>
    <mergeCell ref="E24:I24"/>
    <mergeCell ref="E25:I25"/>
    <mergeCell ref="E26:I26"/>
    <mergeCell ref="E27:I27"/>
    <mergeCell ref="E21:I21"/>
    <mergeCell ref="E16:I16"/>
    <mergeCell ref="E9:I9"/>
    <mergeCell ref="E10:I10"/>
    <mergeCell ref="E11:I11"/>
    <mergeCell ref="E12:I12"/>
    <mergeCell ref="E13:I13"/>
    <mergeCell ref="E14:I14"/>
    <mergeCell ref="E15:I15"/>
    <mergeCell ref="E17:I17"/>
    <mergeCell ref="E18:I18"/>
    <mergeCell ref="E19:I19"/>
    <mergeCell ref="E20:I20"/>
    <mergeCell ref="E8:I8"/>
    <mergeCell ref="A1:J1"/>
    <mergeCell ref="A2:J2"/>
    <mergeCell ref="A3:J3"/>
    <mergeCell ref="D6:I6"/>
    <mergeCell ref="D7:I7"/>
  </mergeCells>
  <pageMargins left="0.47244094488188981" right="0" top="0.98425196850393704" bottom="0.59055118110236227" header="0.31496062992125984" footer="0.31496062992125984"/>
  <pageSetup paperSize="5" scale="85" orientation="portrait" horizontalDpi="4294967293" verticalDpi="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83"/>
  <sheetViews>
    <sheetView workbookViewId="0">
      <selection activeCell="G81" sqref="G81:J82"/>
    </sheetView>
  </sheetViews>
  <sheetFormatPr defaultRowHeight="12.75"/>
  <cols>
    <col min="1" max="1" width="4" customWidth="1"/>
    <col min="2" max="2" width="54.140625" customWidth="1"/>
    <col min="3" max="3" width="1" hidden="1" customWidth="1"/>
    <col min="4" max="4" width="3.28515625" style="15" customWidth="1"/>
    <col min="5" max="5" width="3.5703125" customWidth="1"/>
    <col min="6" max="6" width="4.28515625" customWidth="1"/>
    <col min="7" max="7" width="3.140625" customWidth="1"/>
    <col min="8" max="8" width="3.5703125" customWidth="1"/>
    <col min="9" max="9" width="29.85546875" customWidth="1"/>
    <col min="10" max="10" width="16" customWidth="1"/>
    <col min="11" max="11" width="9.28515625" customWidth="1"/>
  </cols>
  <sheetData>
    <row r="1" spans="1:10" ht="15.75">
      <c r="A1" s="566" t="s">
        <v>177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0" ht="15.75">
      <c r="A2" s="566" t="s">
        <v>154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5.75">
      <c r="A3" s="566" t="s">
        <v>0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ht="15.75">
      <c r="A4" s="27"/>
      <c r="B4" s="27"/>
      <c r="C4" s="27"/>
      <c r="D4" s="313"/>
      <c r="E4" s="27"/>
      <c r="F4" s="27"/>
      <c r="G4" s="27"/>
      <c r="H4" s="27"/>
      <c r="I4" s="27"/>
      <c r="J4" s="27"/>
    </row>
    <row r="5" spans="1:10" ht="15.75">
      <c r="A5" s="317" t="s">
        <v>1</v>
      </c>
      <c r="B5" s="314" t="s">
        <v>2</v>
      </c>
      <c r="C5" s="315"/>
      <c r="D5" s="582" t="s">
        <v>3</v>
      </c>
      <c r="E5" s="583"/>
      <c r="F5" s="583"/>
      <c r="G5" s="583"/>
      <c r="H5" s="583"/>
      <c r="I5" s="584"/>
      <c r="J5" s="317" t="s">
        <v>4</v>
      </c>
    </row>
    <row r="6" spans="1:10" ht="15.75">
      <c r="A6" s="322" t="s">
        <v>5</v>
      </c>
      <c r="B6" s="323" t="s">
        <v>6</v>
      </c>
      <c r="C6" s="324"/>
      <c r="D6" s="582" t="s">
        <v>7</v>
      </c>
      <c r="E6" s="583"/>
      <c r="F6" s="583"/>
      <c r="G6" s="583"/>
      <c r="H6" s="583"/>
      <c r="I6" s="584"/>
      <c r="J6" s="325" t="s">
        <v>8</v>
      </c>
    </row>
    <row r="7" spans="1:10" ht="15.75">
      <c r="A7" s="326">
        <v>1</v>
      </c>
      <c r="B7" s="327" t="s">
        <v>9</v>
      </c>
      <c r="C7" s="328"/>
      <c r="D7" s="329">
        <v>1</v>
      </c>
      <c r="E7" s="675" t="s">
        <v>10</v>
      </c>
      <c r="F7" s="676"/>
      <c r="G7" s="676"/>
      <c r="H7" s="676"/>
      <c r="I7" s="677"/>
      <c r="J7" s="330">
        <v>1</v>
      </c>
    </row>
    <row r="8" spans="1:10" ht="15.75">
      <c r="A8" s="331"/>
      <c r="B8" s="332"/>
      <c r="C8" s="333"/>
      <c r="D8" s="331">
        <v>2</v>
      </c>
      <c r="E8" s="672" t="s">
        <v>11</v>
      </c>
      <c r="F8" s="673"/>
      <c r="G8" s="673"/>
      <c r="H8" s="673"/>
      <c r="I8" s="674"/>
      <c r="J8" s="334"/>
    </row>
    <row r="9" spans="1:10" ht="15.75">
      <c r="A9" s="331"/>
      <c r="B9" s="332"/>
      <c r="C9" s="333"/>
      <c r="D9" s="331"/>
      <c r="E9" s="672" t="s">
        <v>12</v>
      </c>
      <c r="F9" s="673"/>
      <c r="G9" s="673"/>
      <c r="H9" s="673"/>
      <c r="I9" s="674"/>
      <c r="J9" s="330">
        <v>1</v>
      </c>
    </row>
    <row r="10" spans="1:10" ht="16.5" customHeight="1">
      <c r="A10" s="335">
        <v>2</v>
      </c>
      <c r="B10" s="336" t="s">
        <v>13</v>
      </c>
      <c r="C10" s="337"/>
      <c r="D10" s="338"/>
      <c r="E10" s="678" t="s">
        <v>14</v>
      </c>
      <c r="F10" s="679"/>
      <c r="G10" s="679"/>
      <c r="H10" s="679"/>
      <c r="I10" s="680"/>
      <c r="J10" s="334"/>
    </row>
    <row r="11" spans="1:10" ht="15.75">
      <c r="A11" s="331"/>
      <c r="B11" s="332"/>
      <c r="C11" s="333"/>
      <c r="D11" s="331"/>
      <c r="E11" s="672" t="s">
        <v>15</v>
      </c>
      <c r="F11" s="673"/>
      <c r="G11" s="673"/>
      <c r="H11" s="673"/>
      <c r="I11" s="674"/>
      <c r="J11" s="330">
        <v>1</v>
      </c>
    </row>
    <row r="12" spans="1:10" ht="14.25" customHeight="1">
      <c r="A12" s="331"/>
      <c r="B12" s="332"/>
      <c r="C12" s="333"/>
      <c r="D12" s="335">
        <v>3</v>
      </c>
      <c r="E12" s="672" t="s">
        <v>16</v>
      </c>
      <c r="F12" s="673"/>
      <c r="G12" s="673"/>
      <c r="H12" s="673"/>
      <c r="I12" s="674"/>
      <c r="J12" s="339">
        <v>1</v>
      </c>
    </row>
    <row r="13" spans="1:10" ht="15.75">
      <c r="A13" s="331"/>
      <c r="B13" s="332"/>
      <c r="C13" s="333"/>
      <c r="D13" s="335">
        <v>4</v>
      </c>
      <c r="E13" s="672" t="s">
        <v>17</v>
      </c>
      <c r="F13" s="673"/>
      <c r="G13" s="673"/>
      <c r="H13" s="673"/>
      <c r="I13" s="674"/>
      <c r="J13" s="330">
        <v>1</v>
      </c>
    </row>
    <row r="14" spans="1:10" ht="15.75">
      <c r="A14" s="331"/>
      <c r="B14" s="332"/>
      <c r="C14" s="333"/>
      <c r="D14" s="335">
        <v>5</v>
      </c>
      <c r="E14" s="672" t="s">
        <v>18</v>
      </c>
      <c r="F14" s="673"/>
      <c r="G14" s="673"/>
      <c r="H14" s="673"/>
      <c r="I14" s="674"/>
      <c r="J14" s="330">
        <v>1</v>
      </c>
    </row>
    <row r="15" spans="1:10" ht="18.75" customHeight="1">
      <c r="A15" s="331"/>
      <c r="B15" s="332"/>
      <c r="C15" s="333"/>
      <c r="D15" s="335">
        <v>6</v>
      </c>
      <c r="E15" s="340" t="s">
        <v>19</v>
      </c>
      <c r="F15" s="340"/>
      <c r="G15" s="340"/>
      <c r="H15" s="340"/>
      <c r="I15" s="340"/>
      <c r="J15" s="339">
        <v>1</v>
      </c>
    </row>
    <row r="16" spans="1:10" ht="18.75" customHeight="1">
      <c r="A16" s="335">
        <v>3</v>
      </c>
      <c r="B16" s="336" t="s">
        <v>221</v>
      </c>
      <c r="C16" s="337"/>
      <c r="D16" s="338">
        <v>1</v>
      </c>
      <c r="E16" s="678" t="s">
        <v>224</v>
      </c>
      <c r="F16" s="679"/>
      <c r="G16" s="679"/>
      <c r="H16" s="679"/>
      <c r="I16" s="680"/>
      <c r="J16" s="331">
        <v>1971</v>
      </c>
    </row>
    <row r="17" spans="1:13" ht="14.25" customHeight="1">
      <c r="A17" s="331"/>
      <c r="B17" s="332"/>
      <c r="C17" s="333"/>
      <c r="D17" s="331">
        <v>2</v>
      </c>
      <c r="E17" s="672" t="s">
        <v>225</v>
      </c>
      <c r="F17" s="673"/>
      <c r="G17" s="673"/>
      <c r="H17" s="673"/>
      <c r="I17" s="674"/>
      <c r="J17" s="341"/>
    </row>
    <row r="18" spans="1:13" ht="15.75">
      <c r="A18" s="331"/>
      <c r="B18" s="332"/>
      <c r="C18" s="333"/>
      <c r="D18" s="335"/>
      <c r="E18" s="672" t="s">
        <v>215</v>
      </c>
      <c r="F18" s="673"/>
      <c r="G18" s="673"/>
      <c r="H18" s="673"/>
      <c r="I18" s="674"/>
      <c r="J18" s="342">
        <v>2</v>
      </c>
    </row>
    <row r="19" spans="1:13" ht="15" customHeight="1">
      <c r="A19" s="331"/>
      <c r="B19" s="343"/>
      <c r="C19" s="344"/>
      <c r="D19" s="338"/>
      <c r="E19" s="672" t="s">
        <v>226</v>
      </c>
      <c r="F19" s="673"/>
      <c r="G19" s="673"/>
      <c r="H19" s="673"/>
      <c r="I19" s="674"/>
      <c r="J19" s="342">
        <v>3.2</v>
      </c>
    </row>
    <row r="20" spans="1:13" ht="16.5" customHeight="1">
      <c r="A20" s="331"/>
      <c r="B20" s="332"/>
      <c r="C20" s="333"/>
      <c r="D20" s="335"/>
      <c r="E20" s="672" t="s">
        <v>227</v>
      </c>
      <c r="F20" s="673"/>
      <c r="G20" s="673"/>
      <c r="H20" s="673"/>
      <c r="I20" s="674"/>
      <c r="J20" s="345">
        <f>26/5</f>
        <v>5.2</v>
      </c>
    </row>
    <row r="21" spans="1:13" ht="17.25" customHeight="1">
      <c r="A21" s="331"/>
      <c r="B21" s="332"/>
      <c r="C21" s="333"/>
      <c r="D21" s="335"/>
      <c r="E21" s="672" t="s">
        <v>228</v>
      </c>
      <c r="F21" s="673"/>
      <c r="G21" s="673"/>
      <c r="H21" s="673"/>
      <c r="I21" s="674"/>
      <c r="J21" s="346">
        <f>600/5</f>
        <v>120</v>
      </c>
      <c r="M21">
        <v>700</v>
      </c>
    </row>
    <row r="22" spans="1:13" ht="18" customHeight="1">
      <c r="A22" s="331"/>
      <c r="B22" s="332"/>
      <c r="C22" s="333"/>
      <c r="D22" s="335"/>
      <c r="E22" s="672" t="s">
        <v>229</v>
      </c>
      <c r="F22" s="673"/>
      <c r="G22" s="673"/>
      <c r="H22" s="673"/>
      <c r="I22" s="674"/>
      <c r="J22" s="346">
        <v>600</v>
      </c>
    </row>
    <row r="23" spans="1:13" ht="15" customHeight="1">
      <c r="A23" s="331"/>
      <c r="B23" s="332"/>
      <c r="C23" s="333"/>
      <c r="D23" s="335"/>
      <c r="E23" s="672" t="s">
        <v>230</v>
      </c>
      <c r="F23" s="673"/>
      <c r="G23" s="673"/>
      <c r="H23" s="673"/>
      <c r="I23" s="674"/>
      <c r="J23" s="346">
        <f>1800/5</f>
        <v>360</v>
      </c>
    </row>
    <row r="24" spans="1:13" ht="15" customHeight="1">
      <c r="A24" s="331"/>
      <c r="B24" s="332"/>
      <c r="C24" s="333"/>
      <c r="D24" s="335"/>
      <c r="E24" s="672" t="s">
        <v>231</v>
      </c>
      <c r="F24" s="673"/>
      <c r="G24" s="673"/>
      <c r="H24" s="673"/>
      <c r="I24" s="674"/>
      <c r="J24" s="346">
        <f>500/5</f>
        <v>100</v>
      </c>
    </row>
    <row r="25" spans="1:13" ht="32.25" customHeight="1">
      <c r="A25" s="335"/>
      <c r="B25" s="336"/>
      <c r="C25" s="337"/>
      <c r="D25" s="335">
        <v>3</v>
      </c>
      <c r="E25" s="684" t="s">
        <v>220</v>
      </c>
      <c r="F25" s="685"/>
      <c r="G25" s="685"/>
      <c r="H25" s="685"/>
      <c r="I25" s="686"/>
      <c r="J25" s="347">
        <v>9471</v>
      </c>
    </row>
    <row r="26" spans="1:13" ht="30" customHeight="1">
      <c r="A26" s="331"/>
      <c r="B26" s="332"/>
      <c r="C26" s="333"/>
      <c r="D26" s="335">
        <v>4</v>
      </c>
      <c r="E26" s="684" t="s">
        <v>222</v>
      </c>
      <c r="F26" s="685"/>
      <c r="G26" s="685"/>
      <c r="H26" s="685"/>
      <c r="I26" s="686"/>
      <c r="J26" s="348">
        <v>1870180</v>
      </c>
    </row>
    <row r="27" spans="1:13" ht="21" customHeight="1">
      <c r="A27" s="349"/>
      <c r="B27" s="350"/>
      <c r="C27" s="351"/>
      <c r="D27" s="352">
        <v>5</v>
      </c>
      <c r="E27" s="681" t="s">
        <v>223</v>
      </c>
      <c r="F27" s="682"/>
      <c r="G27" s="682"/>
      <c r="H27" s="682"/>
      <c r="I27" s="683"/>
      <c r="J27" s="353">
        <v>1223861</v>
      </c>
    </row>
    <row r="28" spans="1:13" ht="15.75">
      <c r="A28" s="51"/>
      <c r="B28" s="51"/>
      <c r="C28" s="51"/>
      <c r="D28" s="318"/>
      <c r="E28" s="318"/>
      <c r="F28" s="318"/>
      <c r="G28" s="318"/>
      <c r="H28" s="318"/>
      <c r="I28" s="318"/>
      <c r="J28" s="318"/>
    </row>
    <row r="29" spans="1:13" ht="15.75">
      <c r="A29" s="51"/>
      <c r="B29" s="51"/>
      <c r="C29" s="51"/>
      <c r="D29" s="318"/>
      <c r="E29" s="318"/>
      <c r="F29" s="318"/>
      <c r="G29" s="318"/>
      <c r="H29" s="318"/>
      <c r="I29" s="318"/>
      <c r="J29" s="318"/>
    </row>
    <row r="30" spans="1:13" ht="15.75">
      <c r="A30" s="51"/>
      <c r="B30" s="51"/>
      <c r="C30" s="51"/>
      <c r="D30" s="318"/>
      <c r="E30" s="318"/>
      <c r="F30" s="318"/>
      <c r="G30" s="318"/>
      <c r="H30" s="318"/>
      <c r="I30" s="318"/>
      <c r="J30" s="318"/>
    </row>
    <row r="31" spans="1:13" ht="15.75">
      <c r="A31" s="51"/>
      <c r="B31" s="51"/>
      <c r="C31" s="51"/>
      <c r="D31" s="318"/>
      <c r="E31" s="318"/>
      <c r="F31" s="318"/>
      <c r="G31" s="318"/>
      <c r="H31" s="318"/>
      <c r="I31" s="318"/>
      <c r="J31" s="318"/>
    </row>
    <row r="32" spans="1:13" ht="15.75">
      <c r="A32" s="54"/>
      <c r="B32" s="582" t="s">
        <v>45</v>
      </c>
      <c r="C32" s="583"/>
      <c r="D32" s="583"/>
      <c r="E32" s="583"/>
      <c r="F32" s="583"/>
      <c r="G32" s="583"/>
      <c r="H32" s="584"/>
      <c r="I32" s="317" t="s">
        <v>46</v>
      </c>
      <c r="J32" s="317" t="s">
        <v>47</v>
      </c>
      <c r="K32" s="124"/>
    </row>
    <row r="33" spans="1:10" ht="15.75">
      <c r="A33" s="54"/>
      <c r="B33" s="601"/>
      <c r="C33" s="687"/>
      <c r="D33" s="687"/>
      <c r="E33" s="687"/>
      <c r="F33" s="687"/>
      <c r="G33" s="687"/>
      <c r="H33" s="602"/>
      <c r="I33" s="54"/>
      <c r="J33" s="317"/>
    </row>
    <row r="34" spans="1:10" ht="20.25" customHeight="1">
      <c r="A34" s="54"/>
      <c r="B34" s="688" t="s">
        <v>48</v>
      </c>
      <c r="C34" s="689"/>
      <c r="D34" s="689"/>
      <c r="E34" s="689"/>
      <c r="F34" s="689"/>
      <c r="G34" s="690"/>
      <c r="H34" s="359" t="s">
        <v>49</v>
      </c>
      <c r="I34" s="354">
        <f>I35+I35+I36+I37+I38+I4+I39+I40+I41</f>
        <v>2575000000</v>
      </c>
      <c r="J34" s="54"/>
    </row>
    <row r="35" spans="1:10" ht="18" customHeight="1">
      <c r="A35" s="316">
        <v>1</v>
      </c>
      <c r="B35" s="360" t="s">
        <v>50</v>
      </c>
      <c r="C35" s="360"/>
      <c r="D35" s="316"/>
      <c r="E35" s="54"/>
      <c r="F35" s="316"/>
      <c r="G35" s="316"/>
      <c r="H35" s="316" t="s">
        <v>49</v>
      </c>
      <c r="I35" s="355">
        <v>700000000</v>
      </c>
      <c r="J35" s="54"/>
    </row>
    <row r="36" spans="1:10" ht="18" customHeight="1">
      <c r="A36" s="316">
        <v>2</v>
      </c>
      <c r="B36" s="360" t="s">
        <v>51</v>
      </c>
      <c r="C36" s="360"/>
      <c r="D36" s="316"/>
      <c r="E36" s="54"/>
      <c r="F36" s="316"/>
      <c r="G36" s="316"/>
      <c r="H36" s="316" t="s">
        <v>49</v>
      </c>
      <c r="I36" s="355">
        <v>140000000</v>
      </c>
      <c r="J36" s="54"/>
    </row>
    <row r="37" spans="1:10" ht="18" customHeight="1">
      <c r="A37" s="316">
        <v>3</v>
      </c>
      <c r="B37" s="360" t="s">
        <v>52</v>
      </c>
      <c r="C37" s="360"/>
      <c r="D37" s="316"/>
      <c r="E37" s="54"/>
      <c r="F37" s="316"/>
      <c r="G37" s="316"/>
      <c r="H37" s="316" t="s">
        <v>49</v>
      </c>
      <c r="I37" s="355">
        <v>335000000</v>
      </c>
      <c r="J37" s="54"/>
    </row>
    <row r="38" spans="1:10" ht="18" customHeight="1">
      <c r="A38" s="316">
        <v>4</v>
      </c>
      <c r="B38" s="360" t="s">
        <v>53</v>
      </c>
      <c r="C38" s="360"/>
      <c r="D38" s="316"/>
      <c r="E38" s="54"/>
      <c r="F38" s="316"/>
      <c r="G38" s="316"/>
      <c r="H38" s="316" t="s">
        <v>49</v>
      </c>
      <c r="I38" s="355">
        <v>20000000</v>
      </c>
      <c r="J38" s="54"/>
    </row>
    <row r="39" spans="1:10" ht="18" customHeight="1">
      <c r="A39" s="316">
        <v>5</v>
      </c>
      <c r="B39" s="361" t="s">
        <v>54</v>
      </c>
      <c r="C39" s="361"/>
      <c r="D39" s="316"/>
      <c r="E39" s="54"/>
      <c r="F39" s="316"/>
      <c r="G39" s="316"/>
      <c r="H39" s="316" t="s">
        <v>49</v>
      </c>
      <c r="I39" s="355">
        <v>20000000</v>
      </c>
      <c r="J39" s="54"/>
    </row>
    <row r="40" spans="1:10" ht="18" customHeight="1">
      <c r="A40" s="362">
        <v>6</v>
      </c>
      <c r="B40" s="592" t="s">
        <v>55</v>
      </c>
      <c r="C40" s="592"/>
      <c r="D40" s="592"/>
      <c r="E40" s="592"/>
      <c r="F40" s="592"/>
      <c r="G40" s="362"/>
      <c r="H40" s="362" t="s">
        <v>49</v>
      </c>
      <c r="I40" s="356">
        <v>10000000</v>
      </c>
      <c r="J40" s="54"/>
    </row>
    <row r="41" spans="1:10" ht="18" customHeight="1">
      <c r="A41" s="316">
        <v>7</v>
      </c>
      <c r="B41" s="360" t="s">
        <v>181</v>
      </c>
      <c r="C41" s="360"/>
      <c r="D41" s="316"/>
      <c r="E41" s="316"/>
      <c r="F41" s="316"/>
      <c r="G41" s="316"/>
      <c r="H41" s="316" t="s">
        <v>49</v>
      </c>
      <c r="I41" s="355">
        <v>650000000</v>
      </c>
      <c r="J41" s="54"/>
    </row>
    <row r="42" spans="1:10" ht="18" customHeight="1">
      <c r="A42" s="316"/>
      <c r="B42" s="360"/>
      <c r="C42" s="360"/>
      <c r="D42" s="316"/>
      <c r="E42" s="316"/>
      <c r="F42" s="316"/>
      <c r="G42" s="316"/>
      <c r="H42" s="316"/>
      <c r="I42" s="355"/>
      <c r="J42" s="54"/>
    </row>
    <row r="43" spans="1:10" ht="18" customHeight="1">
      <c r="A43" s="316"/>
      <c r="B43" s="363" t="s">
        <v>56</v>
      </c>
      <c r="C43" s="360"/>
      <c r="D43" s="316"/>
      <c r="E43" s="316"/>
      <c r="F43" s="316"/>
      <c r="G43" s="316"/>
      <c r="H43" s="316"/>
      <c r="I43" s="354">
        <f>I44+I45+I46+I47+I48+I49+I50+I51</f>
        <v>3345820000</v>
      </c>
      <c r="J43" s="54"/>
    </row>
    <row r="44" spans="1:10" ht="18" customHeight="1">
      <c r="A44" s="364">
        <v>1</v>
      </c>
      <c r="B44" s="54" t="s">
        <v>57</v>
      </c>
      <c r="C44" s="54"/>
      <c r="D44" s="316"/>
      <c r="E44" s="54"/>
      <c r="F44" s="54"/>
      <c r="G44" s="54"/>
      <c r="H44" s="368" t="s">
        <v>49</v>
      </c>
      <c r="I44" s="356">
        <v>2442020000</v>
      </c>
      <c r="J44" s="54"/>
    </row>
    <row r="45" spans="1:10" ht="18" customHeight="1">
      <c r="A45" s="365">
        <v>2</v>
      </c>
      <c r="B45" s="361" t="s">
        <v>58</v>
      </c>
      <c r="C45" s="361"/>
      <c r="D45" s="316"/>
      <c r="E45" s="54"/>
      <c r="F45" s="54"/>
      <c r="G45" s="54"/>
      <c r="H45" s="54" t="s">
        <v>59</v>
      </c>
      <c r="I45" s="355">
        <v>150000000</v>
      </c>
      <c r="J45" s="54"/>
    </row>
    <row r="46" spans="1:10" ht="18" customHeight="1">
      <c r="A46" s="316">
        <v>3</v>
      </c>
      <c r="B46" s="54" t="s">
        <v>60</v>
      </c>
      <c r="C46" s="54"/>
      <c r="D46" s="316"/>
      <c r="E46" s="54"/>
      <c r="F46" s="54"/>
      <c r="G46" s="54"/>
      <c r="H46" s="54" t="s">
        <v>59</v>
      </c>
      <c r="I46" s="357">
        <v>310000000</v>
      </c>
      <c r="J46" s="54"/>
    </row>
    <row r="47" spans="1:10" ht="18" customHeight="1">
      <c r="A47" s="53">
        <v>4</v>
      </c>
      <c r="B47" s="361" t="s">
        <v>61</v>
      </c>
      <c r="C47" s="54"/>
      <c r="D47" s="316"/>
      <c r="E47" s="54"/>
      <c r="F47" s="54"/>
      <c r="G47" s="54"/>
      <c r="H47" s="54" t="s">
        <v>59</v>
      </c>
      <c r="I47" s="357">
        <v>206300000</v>
      </c>
      <c r="J47" s="54"/>
    </row>
    <row r="48" spans="1:10" ht="18" customHeight="1">
      <c r="A48" s="316">
        <v>5</v>
      </c>
      <c r="B48" s="54" t="s">
        <v>62</v>
      </c>
      <c r="C48" s="54"/>
      <c r="D48" s="316"/>
      <c r="E48" s="54"/>
      <c r="F48" s="54"/>
      <c r="G48" s="54"/>
      <c r="H48" s="54" t="s">
        <v>59</v>
      </c>
      <c r="I48" s="357">
        <v>20000000</v>
      </c>
      <c r="J48" s="54"/>
    </row>
    <row r="49" spans="1:10" ht="18" customHeight="1">
      <c r="A49" s="316">
        <v>6</v>
      </c>
      <c r="B49" s="54" t="s">
        <v>63</v>
      </c>
      <c r="C49" s="54"/>
      <c r="D49" s="316"/>
      <c r="E49" s="54"/>
      <c r="F49" s="54"/>
      <c r="G49" s="54"/>
      <c r="H49" s="54" t="s">
        <v>59</v>
      </c>
      <c r="I49" s="357">
        <v>17500000</v>
      </c>
      <c r="J49" s="54"/>
    </row>
    <row r="50" spans="1:10" ht="18" customHeight="1">
      <c r="A50" s="316">
        <v>7</v>
      </c>
      <c r="B50" s="592" t="s">
        <v>64</v>
      </c>
      <c r="C50" s="592"/>
      <c r="D50" s="592"/>
      <c r="E50" s="592"/>
      <c r="F50" s="592"/>
      <c r="G50" s="366"/>
      <c r="H50" s="54" t="s">
        <v>59</v>
      </c>
      <c r="I50" s="358">
        <v>20000000</v>
      </c>
      <c r="J50" s="54"/>
    </row>
    <row r="51" spans="1:10" ht="18" customHeight="1">
      <c r="A51" s="316">
        <v>8</v>
      </c>
      <c r="B51" s="360" t="s">
        <v>65</v>
      </c>
      <c r="C51" s="360"/>
      <c r="D51" s="316"/>
      <c r="E51" s="54"/>
      <c r="F51" s="357"/>
      <c r="G51" s="357"/>
      <c r="H51" s="54" t="s">
        <v>59</v>
      </c>
      <c r="I51" s="357">
        <v>180000000</v>
      </c>
      <c r="J51" s="54"/>
    </row>
    <row r="52" spans="1:10" ht="18" customHeight="1">
      <c r="A52" s="54"/>
      <c r="B52" s="54"/>
      <c r="C52" s="54"/>
      <c r="D52" s="316"/>
      <c r="E52" s="54"/>
      <c r="F52" s="54"/>
      <c r="G52" s="54"/>
      <c r="H52" s="54"/>
      <c r="I52" s="54"/>
      <c r="J52" s="54"/>
    </row>
    <row r="53" spans="1:10" ht="18" customHeight="1">
      <c r="A53" s="54"/>
      <c r="B53" s="691" t="s">
        <v>66</v>
      </c>
      <c r="C53" s="691"/>
      <c r="D53" s="691"/>
      <c r="E53" s="691"/>
      <c r="F53" s="691"/>
      <c r="G53" s="316"/>
      <c r="H53" s="316"/>
      <c r="I53" s="354">
        <f>I54+I55+I56+I57+I58+I59+I60+I61+I62+I63+I64+I65+I66+I67+I68</f>
        <v>21628411000</v>
      </c>
      <c r="J53" s="54"/>
    </row>
    <row r="54" spans="1:10" ht="18" customHeight="1">
      <c r="A54" s="316">
        <v>1</v>
      </c>
      <c r="B54" s="595" t="s">
        <v>67</v>
      </c>
      <c r="C54" s="595"/>
      <c r="D54" s="595"/>
      <c r="E54" s="595"/>
      <c r="F54" s="595"/>
      <c r="G54" s="317"/>
      <c r="H54" s="317" t="s">
        <v>49</v>
      </c>
      <c r="I54" s="357">
        <v>20000000</v>
      </c>
      <c r="J54" s="54"/>
    </row>
    <row r="55" spans="1:10" ht="18" customHeight="1">
      <c r="A55" s="316">
        <v>2</v>
      </c>
      <c r="B55" s="367" t="s">
        <v>68</v>
      </c>
      <c r="C55" s="367"/>
      <c r="D55" s="316"/>
      <c r="E55" s="54"/>
      <c r="F55" s="316"/>
      <c r="G55" s="316"/>
      <c r="H55" s="316" t="s">
        <v>49</v>
      </c>
      <c r="I55" s="357">
        <v>15000000</v>
      </c>
      <c r="J55" s="54"/>
    </row>
    <row r="56" spans="1:10" ht="18" customHeight="1">
      <c r="A56" s="316">
        <v>3</v>
      </c>
      <c r="B56" s="361" t="s">
        <v>191</v>
      </c>
      <c r="C56" s="361"/>
      <c r="D56" s="316"/>
      <c r="E56" s="54"/>
      <c r="F56" s="316"/>
      <c r="G56" s="316"/>
      <c r="H56" s="316" t="s">
        <v>49</v>
      </c>
      <c r="I56" s="357">
        <v>400000000</v>
      </c>
      <c r="J56" s="54"/>
    </row>
    <row r="57" spans="1:10" ht="18" customHeight="1">
      <c r="A57" s="362">
        <v>4</v>
      </c>
      <c r="B57" s="592" t="s">
        <v>70</v>
      </c>
      <c r="C57" s="592"/>
      <c r="D57" s="592"/>
      <c r="E57" s="592"/>
      <c r="F57" s="592"/>
      <c r="G57" s="316"/>
      <c r="H57" s="362" t="s">
        <v>49</v>
      </c>
      <c r="I57" s="358">
        <v>210000000</v>
      </c>
      <c r="J57" s="54"/>
    </row>
    <row r="58" spans="1:10" ht="18" customHeight="1">
      <c r="A58" s="316">
        <v>5</v>
      </c>
      <c r="B58" s="692" t="s">
        <v>71</v>
      </c>
      <c r="C58" s="692"/>
      <c r="D58" s="692"/>
      <c r="E58" s="692"/>
      <c r="F58" s="692"/>
      <c r="G58" s="316"/>
      <c r="H58" s="316" t="s">
        <v>49</v>
      </c>
      <c r="I58" s="357">
        <v>162000000</v>
      </c>
      <c r="J58" s="54"/>
    </row>
    <row r="59" spans="1:10" ht="18" customHeight="1">
      <c r="A59" s="362">
        <v>6</v>
      </c>
      <c r="B59" s="592" t="s">
        <v>179</v>
      </c>
      <c r="C59" s="592"/>
      <c r="D59" s="592"/>
      <c r="E59" s="592"/>
      <c r="F59" s="592"/>
      <c r="G59" s="316"/>
      <c r="H59" s="362" t="s">
        <v>49</v>
      </c>
      <c r="I59" s="358">
        <v>15677811000</v>
      </c>
      <c r="J59" s="54"/>
    </row>
    <row r="60" spans="1:10" ht="18" customHeight="1">
      <c r="A60" s="362">
        <v>7</v>
      </c>
      <c r="B60" s="592" t="s">
        <v>73</v>
      </c>
      <c r="C60" s="592"/>
      <c r="D60" s="592"/>
      <c r="E60" s="592"/>
      <c r="F60" s="592"/>
      <c r="G60" s="362"/>
      <c r="H60" s="362" t="s">
        <v>49</v>
      </c>
      <c r="I60" s="358">
        <v>200000000</v>
      </c>
      <c r="J60" s="54"/>
    </row>
    <row r="61" spans="1:10" ht="18" customHeight="1">
      <c r="A61" s="316">
        <v>8</v>
      </c>
      <c r="B61" s="360" t="s">
        <v>192</v>
      </c>
      <c r="C61" s="360"/>
      <c r="D61" s="360"/>
      <c r="E61" s="360"/>
      <c r="F61" s="360"/>
      <c r="G61" s="316"/>
      <c r="H61" s="316" t="s">
        <v>49</v>
      </c>
      <c r="I61" s="357">
        <v>133000000</v>
      </c>
      <c r="J61" s="54"/>
    </row>
    <row r="62" spans="1:10" ht="18" customHeight="1">
      <c r="A62" s="362">
        <v>9</v>
      </c>
      <c r="B62" s="54" t="s">
        <v>180</v>
      </c>
      <c r="C62" s="54"/>
      <c r="D62" s="316"/>
      <c r="E62" s="54"/>
      <c r="F62" s="54"/>
      <c r="G62" s="54"/>
      <c r="H62" s="316" t="s">
        <v>49</v>
      </c>
      <c r="I62" s="357">
        <v>75000000</v>
      </c>
      <c r="J62" s="54"/>
    </row>
    <row r="63" spans="1:10" ht="18" customHeight="1">
      <c r="A63" s="316">
        <v>10</v>
      </c>
      <c r="B63" s="592" t="s">
        <v>193</v>
      </c>
      <c r="C63" s="592"/>
      <c r="D63" s="592"/>
      <c r="E63" s="592"/>
      <c r="F63" s="592"/>
      <c r="G63" s="359"/>
      <c r="H63" s="316" t="s">
        <v>49</v>
      </c>
      <c r="I63" s="356">
        <v>60000000</v>
      </c>
      <c r="J63" s="54"/>
    </row>
    <row r="64" spans="1:10" ht="18" customHeight="1">
      <c r="A64" s="362">
        <v>11</v>
      </c>
      <c r="B64" s="592" t="s">
        <v>194</v>
      </c>
      <c r="C64" s="592"/>
      <c r="D64" s="592"/>
      <c r="E64" s="592"/>
      <c r="F64" s="592"/>
      <c r="G64" s="362"/>
      <c r="H64" s="316" t="s">
        <v>49</v>
      </c>
      <c r="I64" s="356">
        <v>50000000</v>
      </c>
      <c r="J64" s="54"/>
    </row>
    <row r="65" spans="1:10" ht="18" customHeight="1">
      <c r="A65" s="316">
        <v>12</v>
      </c>
      <c r="B65" s="360" t="s">
        <v>195</v>
      </c>
      <c r="C65" s="360"/>
      <c r="D65" s="316"/>
      <c r="E65" s="54"/>
      <c r="F65" s="316"/>
      <c r="G65" s="316"/>
      <c r="H65" s="316" t="s">
        <v>49</v>
      </c>
      <c r="I65" s="355">
        <v>50000000</v>
      </c>
      <c r="J65" s="54"/>
    </row>
    <row r="66" spans="1:10" ht="18" customHeight="1">
      <c r="A66" s="316"/>
      <c r="B66" s="360" t="s">
        <v>196</v>
      </c>
      <c r="C66" s="360"/>
      <c r="D66" s="316"/>
      <c r="E66" s="54"/>
      <c r="F66" s="316"/>
      <c r="G66" s="316"/>
      <c r="H66" s="316" t="s">
        <v>49</v>
      </c>
      <c r="I66" s="355">
        <v>15000000</v>
      </c>
      <c r="J66" s="54"/>
    </row>
    <row r="67" spans="1:10" ht="18" customHeight="1">
      <c r="A67" s="362">
        <v>13</v>
      </c>
      <c r="B67" s="367" t="s">
        <v>141</v>
      </c>
      <c r="C67" s="367"/>
      <c r="D67" s="316"/>
      <c r="E67" s="54"/>
      <c r="F67" s="316"/>
      <c r="G67" s="316"/>
      <c r="H67" s="316" t="s">
        <v>49</v>
      </c>
      <c r="I67" s="355">
        <v>3295000000</v>
      </c>
      <c r="J67" s="54"/>
    </row>
    <row r="68" spans="1:10" ht="18" customHeight="1">
      <c r="A68" s="316">
        <v>14</v>
      </c>
      <c r="B68" s="54" t="s">
        <v>74</v>
      </c>
      <c r="C68" s="54"/>
      <c r="D68" s="316"/>
      <c r="E68" s="54"/>
      <c r="F68" s="316"/>
      <c r="G68" s="316"/>
      <c r="H68" s="316" t="s">
        <v>49</v>
      </c>
      <c r="I68" s="355">
        <v>1265600000</v>
      </c>
      <c r="J68" s="54"/>
    </row>
    <row r="69" spans="1:10" ht="15.75">
      <c r="A69" s="109"/>
      <c r="B69" s="51"/>
      <c r="C69" s="51"/>
      <c r="D69" s="313"/>
      <c r="E69" s="27"/>
      <c r="F69" s="318"/>
      <c r="G69" s="318"/>
      <c r="H69" s="318"/>
      <c r="I69" s="108"/>
      <c r="J69" s="27"/>
    </row>
    <row r="70" spans="1:10" ht="15.75">
      <c r="A70" s="27"/>
      <c r="B70" s="566"/>
      <c r="C70" s="566"/>
      <c r="D70" s="566"/>
      <c r="E70" s="566"/>
      <c r="F70" s="566"/>
      <c r="G70" s="566"/>
      <c r="H70" s="94"/>
      <c r="I70" s="121"/>
      <c r="J70" s="27"/>
    </row>
    <row r="71" spans="1:10" ht="15.75">
      <c r="A71" s="27"/>
      <c r="B71" s="27"/>
      <c r="C71" s="27"/>
      <c r="D71" s="313"/>
      <c r="E71" s="27"/>
      <c r="F71" s="27"/>
      <c r="G71" s="27"/>
      <c r="H71" s="27"/>
      <c r="I71" s="27"/>
      <c r="J71" s="27"/>
    </row>
    <row r="72" spans="1:10" ht="15.75">
      <c r="A72" s="27"/>
      <c r="B72" s="27"/>
      <c r="C72" s="27"/>
      <c r="D72" s="313"/>
      <c r="E72" s="27"/>
      <c r="F72" s="27"/>
      <c r="G72" s="589" t="s">
        <v>204</v>
      </c>
      <c r="H72" s="589"/>
      <c r="I72" s="589"/>
      <c r="J72" s="589"/>
    </row>
    <row r="73" spans="1:10" ht="15.75">
      <c r="A73" s="27"/>
      <c r="B73" s="27"/>
      <c r="C73" s="27"/>
      <c r="D73" s="313"/>
      <c r="E73" s="27"/>
      <c r="F73" s="27"/>
      <c r="G73" s="27"/>
      <c r="H73" s="27"/>
      <c r="I73" s="27"/>
      <c r="J73" s="27"/>
    </row>
    <row r="74" spans="1:10" ht="15.75">
      <c r="A74" s="566"/>
      <c r="B74" s="566"/>
      <c r="C74" s="566"/>
      <c r="D74" s="566"/>
      <c r="E74" s="27"/>
      <c r="F74" s="27"/>
      <c r="G74" s="566" t="s">
        <v>76</v>
      </c>
      <c r="H74" s="566"/>
      <c r="I74" s="566"/>
      <c r="J74" s="566"/>
    </row>
    <row r="75" spans="1:10" ht="15.75">
      <c r="A75" s="27"/>
      <c r="B75" s="27"/>
      <c r="C75" s="27"/>
      <c r="D75" s="313"/>
      <c r="E75" s="27"/>
      <c r="F75" s="27"/>
      <c r="G75" s="565" t="s">
        <v>77</v>
      </c>
      <c r="H75" s="565"/>
      <c r="I75" s="565"/>
      <c r="J75" s="565"/>
    </row>
    <row r="76" spans="1:10" ht="15.75">
      <c r="A76" s="27"/>
      <c r="B76" s="27"/>
      <c r="C76" s="27"/>
      <c r="D76" s="313"/>
      <c r="E76" s="27"/>
      <c r="F76" s="27"/>
      <c r="G76" s="27"/>
      <c r="H76" s="27"/>
      <c r="I76" s="27"/>
      <c r="J76" s="27"/>
    </row>
    <row r="77" spans="1:10" ht="15.75">
      <c r="A77" s="27"/>
      <c r="B77" s="27"/>
      <c r="C77" s="27"/>
      <c r="D77" s="313"/>
      <c r="E77" s="27"/>
      <c r="F77" s="27"/>
      <c r="G77" s="27"/>
      <c r="H77" s="27"/>
      <c r="I77" s="27"/>
      <c r="J77" s="27"/>
    </row>
    <row r="78" spans="1:10" ht="15.75">
      <c r="A78" s="27"/>
      <c r="B78" s="27"/>
      <c r="C78" s="27"/>
      <c r="D78" s="313"/>
      <c r="E78" s="27"/>
      <c r="F78" s="27"/>
      <c r="G78" s="27"/>
      <c r="H78" s="27"/>
      <c r="I78" s="27"/>
      <c r="J78" s="27"/>
    </row>
    <row r="79" spans="1:10" ht="15.75">
      <c r="A79" s="27"/>
      <c r="B79" s="27"/>
      <c r="C79" s="27"/>
      <c r="D79" s="313"/>
      <c r="E79" s="27"/>
      <c r="F79" s="27"/>
      <c r="G79" s="27"/>
      <c r="H79" s="27"/>
      <c r="I79" s="27"/>
      <c r="J79" s="27"/>
    </row>
    <row r="80" spans="1:10" ht="15.75">
      <c r="A80" s="566"/>
      <c r="B80" s="566"/>
      <c r="C80" s="566"/>
      <c r="D80" s="566"/>
      <c r="E80" s="27"/>
      <c r="F80" s="27"/>
      <c r="G80" s="567" t="s">
        <v>189</v>
      </c>
      <c r="H80" s="567"/>
      <c r="I80" s="567"/>
      <c r="J80" s="567"/>
    </row>
    <row r="81" spans="1:10" ht="15.75">
      <c r="A81" s="27"/>
      <c r="B81" s="27"/>
      <c r="C81" s="27"/>
      <c r="D81" s="313"/>
      <c r="E81" s="27"/>
      <c r="F81" s="27"/>
      <c r="G81" s="565" t="s">
        <v>79</v>
      </c>
      <c r="H81" s="565"/>
      <c r="I81" s="565"/>
      <c r="J81" s="565"/>
    </row>
    <row r="82" spans="1:10" ht="15.75">
      <c r="A82" s="27"/>
      <c r="B82" s="27"/>
      <c r="C82" s="27"/>
      <c r="D82" s="313"/>
      <c r="E82" s="27"/>
      <c r="F82" s="27"/>
      <c r="G82" s="565" t="s">
        <v>190</v>
      </c>
      <c r="H82" s="565"/>
      <c r="I82" s="565"/>
      <c r="J82" s="565"/>
    </row>
    <row r="83" spans="1:10" ht="15.75">
      <c r="A83" s="27"/>
      <c r="B83" s="27"/>
      <c r="C83" s="27"/>
      <c r="D83" s="313"/>
      <c r="E83" s="27"/>
      <c r="F83" s="27"/>
      <c r="G83" s="27"/>
      <c r="H83" s="27"/>
      <c r="I83" s="27"/>
      <c r="J83" s="27"/>
    </row>
  </sheetData>
  <mergeCells count="47">
    <mergeCell ref="G75:J75"/>
    <mergeCell ref="A80:D80"/>
    <mergeCell ref="G80:J80"/>
    <mergeCell ref="G81:J81"/>
    <mergeCell ref="G82:J82"/>
    <mergeCell ref="B63:F63"/>
    <mergeCell ref="B64:F64"/>
    <mergeCell ref="B70:G70"/>
    <mergeCell ref="G72:J72"/>
    <mergeCell ref="A74:D74"/>
    <mergeCell ref="G74:J74"/>
    <mergeCell ref="B32:H32"/>
    <mergeCell ref="B33:H33"/>
    <mergeCell ref="B34:G34"/>
    <mergeCell ref="B60:F60"/>
    <mergeCell ref="B40:F40"/>
    <mergeCell ref="B50:F50"/>
    <mergeCell ref="B53:F53"/>
    <mergeCell ref="B54:F54"/>
    <mergeCell ref="B57:F57"/>
    <mergeCell ref="B58:F58"/>
    <mergeCell ref="B59:F59"/>
    <mergeCell ref="E27:I27"/>
    <mergeCell ref="E14:I14"/>
    <mergeCell ref="E16:I16"/>
    <mergeCell ref="E17:I17"/>
    <mergeCell ref="E18:I18"/>
    <mergeCell ref="E19:I19"/>
    <mergeCell ref="E20:I20"/>
    <mergeCell ref="E21:I21"/>
    <mergeCell ref="E22:I22"/>
    <mergeCell ref="E23:I23"/>
    <mergeCell ref="E25:I25"/>
    <mergeCell ref="E26:I26"/>
    <mergeCell ref="E24:I24"/>
    <mergeCell ref="E13:I13"/>
    <mergeCell ref="A1:J1"/>
    <mergeCell ref="A2:J2"/>
    <mergeCell ref="A3:J3"/>
    <mergeCell ref="D5:I5"/>
    <mergeCell ref="D6:I6"/>
    <mergeCell ref="E7:I7"/>
    <mergeCell ref="E8:I8"/>
    <mergeCell ref="E9:I9"/>
    <mergeCell ref="E10:I10"/>
    <mergeCell ref="E11:I11"/>
    <mergeCell ref="E12:I12"/>
  </mergeCells>
  <pageMargins left="7.874015748031496E-2" right="0" top="0.98425196850393704" bottom="0.59055118110236227" header="0.31496062992125984" footer="0.31496062992125984"/>
  <pageSetup paperSize="5" scale="85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22" workbookViewId="0">
      <selection activeCell="H33" sqref="H33:J35"/>
    </sheetView>
  </sheetViews>
  <sheetFormatPr defaultRowHeight="12.75"/>
  <cols>
    <col min="1" max="1" width="5.5703125" customWidth="1"/>
    <col min="3" max="3" width="38.28515625" customWidth="1"/>
    <col min="6" max="6" width="15" customWidth="1"/>
    <col min="8" max="8" width="21.7109375" customWidth="1"/>
    <col min="9" max="9" width="19.28515625" customWidth="1"/>
    <col min="10" max="10" width="17.28515625" bestFit="1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167"/>
      <c r="E4" s="166"/>
      <c r="F4" s="166"/>
      <c r="G4" s="166"/>
      <c r="H4" s="166"/>
      <c r="I4" s="166"/>
      <c r="J4" s="166"/>
    </row>
    <row r="5" spans="1:10" ht="20.25">
      <c r="A5" s="168" t="s">
        <v>1</v>
      </c>
      <c r="B5" s="498" t="s">
        <v>2</v>
      </c>
      <c r="C5" s="500"/>
      <c r="D5" s="498" t="s">
        <v>3</v>
      </c>
      <c r="E5" s="499"/>
      <c r="F5" s="499"/>
      <c r="G5" s="499"/>
      <c r="H5" s="499"/>
      <c r="I5" s="500"/>
      <c r="J5" s="168" t="s">
        <v>4</v>
      </c>
    </row>
    <row r="6" spans="1:10" ht="21">
      <c r="A6" s="169" t="s">
        <v>5</v>
      </c>
      <c r="B6" s="519" t="s">
        <v>6</v>
      </c>
      <c r="C6" s="520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4.25" customHeight="1">
      <c r="A7" s="180">
        <v>1</v>
      </c>
      <c r="B7" s="511" t="s">
        <v>20</v>
      </c>
      <c r="C7" s="512"/>
      <c r="D7" s="181">
        <v>1</v>
      </c>
      <c r="E7" s="513" t="s">
        <v>21</v>
      </c>
      <c r="F7" s="514"/>
      <c r="G7" s="514"/>
      <c r="H7" s="514"/>
      <c r="I7" s="515"/>
      <c r="J7" s="176"/>
    </row>
    <row r="8" spans="1:10" ht="21">
      <c r="A8" s="176"/>
      <c r="B8" s="177"/>
      <c r="C8" s="178"/>
      <c r="D8" s="176"/>
      <c r="E8" s="516" t="s">
        <v>22</v>
      </c>
      <c r="F8" s="517"/>
      <c r="G8" s="517"/>
      <c r="H8" s="517"/>
      <c r="I8" s="518"/>
      <c r="J8" s="141">
        <f>9855/5</f>
        <v>1971</v>
      </c>
    </row>
    <row r="9" spans="1:10" ht="21">
      <c r="A9" s="176"/>
      <c r="B9" s="177"/>
      <c r="C9" s="178"/>
      <c r="D9" s="180"/>
      <c r="E9" s="516" t="s">
        <v>23</v>
      </c>
      <c r="F9" s="517"/>
      <c r="G9" s="517"/>
      <c r="H9" s="517"/>
      <c r="I9" s="518"/>
      <c r="J9" s="142">
        <f>600/5</f>
        <v>120</v>
      </c>
    </row>
    <row r="10" spans="1:10" ht="21">
      <c r="A10" s="176"/>
      <c r="B10" s="184"/>
      <c r="C10" s="185"/>
      <c r="D10" s="181"/>
      <c r="E10" s="516" t="s">
        <v>25</v>
      </c>
      <c r="F10" s="517"/>
      <c r="G10" s="517"/>
      <c r="H10" s="517"/>
      <c r="I10" s="518"/>
      <c r="J10" s="142">
        <f>26/5</f>
        <v>5.2</v>
      </c>
    </row>
    <row r="11" spans="1:10" ht="21">
      <c r="A11" s="176"/>
      <c r="B11" s="177"/>
      <c r="C11" s="178"/>
      <c r="D11" s="180"/>
      <c r="E11" s="516" t="s">
        <v>27</v>
      </c>
      <c r="F11" s="517"/>
      <c r="G11" s="517"/>
      <c r="H11" s="517"/>
      <c r="I11" s="518"/>
      <c r="J11" s="143">
        <f>500/5</f>
        <v>100</v>
      </c>
    </row>
    <row r="12" spans="1:10" ht="21">
      <c r="A12" s="176"/>
      <c r="B12" s="177"/>
      <c r="C12" s="178"/>
      <c r="D12" s="180"/>
      <c r="E12" s="516" t="s">
        <v>29</v>
      </c>
      <c r="F12" s="517"/>
      <c r="G12" s="517"/>
      <c r="H12" s="517"/>
      <c r="I12" s="518"/>
      <c r="J12" s="144">
        <f>3000/5</f>
        <v>600</v>
      </c>
    </row>
    <row r="13" spans="1:10" ht="21">
      <c r="A13" s="176"/>
      <c r="B13" s="177"/>
      <c r="C13" s="178"/>
      <c r="D13" s="180"/>
      <c r="E13" s="516" t="s">
        <v>31</v>
      </c>
      <c r="F13" s="517"/>
      <c r="G13" s="517"/>
      <c r="H13" s="517"/>
      <c r="I13" s="518"/>
      <c r="J13" s="144">
        <f>16/5</f>
        <v>3.2</v>
      </c>
    </row>
    <row r="14" spans="1:10" ht="21">
      <c r="A14" s="176"/>
      <c r="B14" s="177"/>
      <c r="C14" s="178"/>
      <c r="D14" s="180"/>
      <c r="E14" s="508" t="s">
        <v>215</v>
      </c>
      <c r="F14" s="509"/>
      <c r="G14" s="509"/>
      <c r="H14" s="509"/>
      <c r="I14" s="510"/>
      <c r="J14" s="279">
        <v>2</v>
      </c>
    </row>
    <row r="15" spans="1:10" ht="21">
      <c r="A15" s="192"/>
      <c r="B15" s="193"/>
      <c r="C15" s="194"/>
      <c r="D15" s="195"/>
      <c r="E15" s="503"/>
      <c r="F15" s="505"/>
      <c r="G15" s="505"/>
      <c r="H15" s="505"/>
      <c r="I15" s="505"/>
      <c r="J15" s="504"/>
    </row>
    <row r="16" spans="1:10" ht="21">
      <c r="A16" s="196"/>
      <c r="B16" s="196"/>
      <c r="C16" s="196"/>
      <c r="D16" s="197"/>
      <c r="E16" s="197"/>
      <c r="F16" s="197"/>
      <c r="G16" s="197"/>
      <c r="H16" s="197"/>
      <c r="I16" s="197"/>
      <c r="J16" s="197"/>
    </row>
    <row r="17" spans="1:11" ht="21">
      <c r="A17" s="196"/>
      <c r="B17" s="196"/>
      <c r="C17" s="196"/>
      <c r="D17" s="197"/>
      <c r="E17" s="197"/>
      <c r="F17" s="197"/>
      <c r="G17" s="197"/>
      <c r="H17" s="197"/>
      <c r="I17" s="197"/>
      <c r="J17" s="197"/>
    </row>
    <row r="18" spans="1:11" ht="20.25">
      <c r="A18" s="506" t="s">
        <v>1</v>
      </c>
      <c r="B18" s="521" t="s">
        <v>160</v>
      </c>
      <c r="C18" s="521"/>
      <c r="D18" s="521"/>
      <c r="E18" s="521"/>
      <c r="F18" s="521"/>
      <c r="G18" s="507" t="s">
        <v>159</v>
      </c>
      <c r="H18" s="507"/>
      <c r="I18" s="506" t="s">
        <v>47</v>
      </c>
      <c r="J18" s="506"/>
    </row>
    <row r="19" spans="1:11" ht="20.25">
      <c r="A19" s="506"/>
      <c r="B19" s="522" t="s">
        <v>56</v>
      </c>
      <c r="C19" s="523"/>
      <c r="D19" s="523"/>
      <c r="E19" s="523"/>
      <c r="F19" s="524"/>
      <c r="G19" s="507"/>
      <c r="H19" s="507"/>
      <c r="I19" s="506"/>
      <c r="J19" s="506"/>
    </row>
    <row r="20" spans="1:11" ht="24.75" customHeight="1">
      <c r="A20" s="198">
        <v>1</v>
      </c>
      <c r="B20" s="493" t="s">
        <v>57</v>
      </c>
      <c r="C20" s="494"/>
      <c r="D20" s="494"/>
      <c r="E20" s="494"/>
      <c r="F20" s="495"/>
      <c r="G20" s="496">
        <v>2442020000</v>
      </c>
      <c r="H20" s="496"/>
      <c r="I20" s="497"/>
      <c r="J20" s="497"/>
    </row>
    <row r="21" spans="1:11" ht="42" customHeight="1">
      <c r="A21" s="198">
        <v>2</v>
      </c>
      <c r="B21" s="493" t="s">
        <v>58</v>
      </c>
      <c r="C21" s="494"/>
      <c r="D21" s="494"/>
      <c r="E21" s="494"/>
      <c r="F21" s="495"/>
      <c r="G21" s="496">
        <v>150000000</v>
      </c>
      <c r="H21" s="496"/>
      <c r="I21" s="497"/>
      <c r="J21" s="497"/>
    </row>
    <row r="22" spans="1:11" ht="21">
      <c r="A22" s="199"/>
      <c r="B22" s="521" t="s">
        <v>161</v>
      </c>
      <c r="C22" s="521"/>
      <c r="D22" s="521"/>
      <c r="E22" s="521"/>
      <c r="F22" s="521"/>
      <c r="G22" s="501">
        <f>SUM(G20:H21)</f>
        <v>2592020000</v>
      </c>
      <c r="H22" s="502"/>
      <c r="I22" s="503"/>
      <c r="J22" s="504"/>
    </row>
    <row r="23" spans="1:11" ht="21">
      <c r="A23" s="196"/>
      <c r="B23" s="200"/>
      <c r="C23" s="200"/>
      <c r="D23" s="200"/>
      <c r="E23" s="201"/>
      <c r="F23" s="201"/>
      <c r="G23" s="197"/>
      <c r="H23" s="197"/>
      <c r="I23" s="197"/>
      <c r="J23" s="197"/>
    </row>
    <row r="24" spans="1:11" ht="21">
      <c r="A24" s="196"/>
      <c r="B24" s="200"/>
      <c r="C24" s="200"/>
      <c r="D24" s="200"/>
      <c r="E24" s="201"/>
      <c r="F24" s="201"/>
      <c r="G24" s="197"/>
      <c r="H24" s="197"/>
      <c r="I24" s="197"/>
      <c r="J24" s="197"/>
    </row>
    <row r="25" spans="1:11" ht="21">
      <c r="A25" s="166"/>
      <c r="B25" s="196"/>
      <c r="C25" s="196"/>
      <c r="D25" s="196"/>
      <c r="E25" s="197"/>
      <c r="F25" s="197"/>
      <c r="G25" s="197"/>
      <c r="H25" s="491" t="s">
        <v>242</v>
      </c>
      <c r="I25" s="491"/>
      <c r="J25" s="491"/>
    </row>
    <row r="26" spans="1:11" ht="21">
      <c r="A26" s="166"/>
      <c r="B26" s="491" t="s">
        <v>166</v>
      </c>
      <c r="C26" s="491"/>
      <c r="D26" s="491"/>
      <c r="E26" s="491"/>
      <c r="F26" s="197"/>
      <c r="G26" s="197"/>
      <c r="H26" s="197"/>
      <c r="I26" s="202" t="s">
        <v>167</v>
      </c>
      <c r="J26" s="202"/>
    </row>
    <row r="27" spans="1:11" ht="21">
      <c r="A27" s="166"/>
      <c r="B27" s="492" t="s">
        <v>147</v>
      </c>
      <c r="C27" s="492"/>
      <c r="D27" s="492"/>
      <c r="E27" s="492"/>
      <c r="F27" s="166"/>
      <c r="G27" s="166"/>
      <c r="H27" s="166"/>
      <c r="I27" s="166"/>
      <c r="J27" s="166"/>
    </row>
    <row r="28" spans="1:11" ht="21">
      <c r="A28" s="166"/>
      <c r="B28" s="488" t="s">
        <v>77</v>
      </c>
      <c r="C28" s="488"/>
      <c r="D28" s="488"/>
      <c r="E28" s="488"/>
      <c r="F28" s="166"/>
      <c r="G28" s="166"/>
      <c r="H28" s="166"/>
      <c r="I28" s="166"/>
      <c r="J28" s="166"/>
    </row>
    <row r="29" spans="1:11" ht="26.25" customHeight="1">
      <c r="A29" s="166"/>
      <c r="B29" s="488" t="s">
        <v>151</v>
      </c>
      <c r="C29" s="488"/>
      <c r="D29" s="488"/>
      <c r="E29" s="488"/>
      <c r="F29" s="166"/>
      <c r="G29" s="166"/>
      <c r="H29" s="488" t="s">
        <v>243</v>
      </c>
      <c r="I29" s="488"/>
      <c r="J29" s="488"/>
      <c r="K29" s="31"/>
    </row>
    <row r="30" spans="1:11" ht="2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27"/>
    </row>
    <row r="31" spans="1:11" ht="2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27"/>
    </row>
    <row r="32" spans="1:11" ht="21">
      <c r="A32" s="166"/>
      <c r="B32" s="166"/>
      <c r="C32" s="166"/>
      <c r="D32" s="166"/>
      <c r="E32" s="166"/>
      <c r="F32" s="166"/>
      <c r="G32" s="166"/>
      <c r="H32" s="203"/>
      <c r="I32" s="203"/>
      <c r="J32" s="203"/>
      <c r="K32" s="27"/>
    </row>
    <row r="33" spans="1:11" ht="21">
      <c r="A33" s="166"/>
      <c r="B33" s="486" t="s">
        <v>125</v>
      </c>
      <c r="C33" s="486"/>
      <c r="D33" s="486"/>
      <c r="E33" s="486"/>
      <c r="F33" s="166"/>
      <c r="G33" s="166"/>
      <c r="H33" s="486" t="s">
        <v>244</v>
      </c>
      <c r="I33" s="486"/>
      <c r="J33" s="486"/>
      <c r="K33" s="27"/>
    </row>
    <row r="34" spans="1:11" ht="21">
      <c r="A34" s="166"/>
      <c r="B34" s="488" t="s">
        <v>150</v>
      </c>
      <c r="C34" s="488"/>
      <c r="D34" s="488"/>
      <c r="E34" s="488"/>
      <c r="F34" s="166"/>
      <c r="G34" s="166"/>
      <c r="H34" s="488" t="s">
        <v>153</v>
      </c>
      <c r="I34" s="488"/>
      <c r="J34" s="488"/>
      <c r="K34" s="27"/>
    </row>
    <row r="35" spans="1:11" ht="21">
      <c r="A35" s="166"/>
      <c r="B35" s="488" t="s">
        <v>126</v>
      </c>
      <c r="C35" s="488"/>
      <c r="D35" s="488"/>
      <c r="E35" s="488"/>
      <c r="F35" s="166"/>
      <c r="G35" s="166"/>
      <c r="H35" s="488" t="s">
        <v>245</v>
      </c>
      <c r="I35" s="488"/>
      <c r="J35" s="488"/>
      <c r="K35" s="27"/>
    </row>
    <row r="36" spans="1:11" ht="21">
      <c r="A36" s="166"/>
      <c r="B36" s="166"/>
      <c r="C36" s="166"/>
      <c r="D36" s="167"/>
      <c r="E36" s="166"/>
      <c r="F36" s="166"/>
      <c r="G36" s="166"/>
      <c r="H36" s="166"/>
      <c r="I36" s="166"/>
      <c r="J36" s="166"/>
    </row>
    <row r="37" spans="1:11" ht="21">
      <c r="A37" s="166"/>
      <c r="B37" s="166"/>
      <c r="C37" s="166"/>
      <c r="D37" s="167"/>
      <c r="E37" s="166"/>
      <c r="F37" s="166"/>
      <c r="G37" s="166"/>
      <c r="H37" s="166"/>
      <c r="I37" s="166"/>
      <c r="J37" s="166"/>
    </row>
    <row r="38" spans="1:11">
      <c r="D38" s="15"/>
    </row>
    <row r="39" spans="1:11">
      <c r="D39" s="15"/>
    </row>
  </sheetData>
  <mergeCells count="43">
    <mergeCell ref="H29:J29"/>
    <mergeCell ref="H33:J33"/>
    <mergeCell ref="H34:J34"/>
    <mergeCell ref="H25:J25"/>
    <mergeCell ref="B35:E35"/>
    <mergeCell ref="H35:J35"/>
    <mergeCell ref="B28:E28"/>
    <mergeCell ref="B26:E26"/>
    <mergeCell ref="B33:E33"/>
    <mergeCell ref="B34:E34"/>
    <mergeCell ref="B27:E27"/>
    <mergeCell ref="B29:E29"/>
    <mergeCell ref="A1:J1"/>
    <mergeCell ref="A2:J2"/>
    <mergeCell ref="A3:J3"/>
    <mergeCell ref="D5:I5"/>
    <mergeCell ref="D6:I6"/>
    <mergeCell ref="B5:C5"/>
    <mergeCell ref="B6:C6"/>
    <mergeCell ref="E15:J15"/>
    <mergeCell ref="B7:C7"/>
    <mergeCell ref="E12:I12"/>
    <mergeCell ref="E13:I13"/>
    <mergeCell ref="E14:I14"/>
    <mergeCell ref="E7:I7"/>
    <mergeCell ref="E10:I10"/>
    <mergeCell ref="E11:I11"/>
    <mergeCell ref="E8:I8"/>
    <mergeCell ref="E9:I9"/>
    <mergeCell ref="G22:H22"/>
    <mergeCell ref="I22:J22"/>
    <mergeCell ref="G21:H21"/>
    <mergeCell ref="I21:J21"/>
    <mergeCell ref="A18:A19"/>
    <mergeCell ref="G18:H19"/>
    <mergeCell ref="I18:J19"/>
    <mergeCell ref="G20:H20"/>
    <mergeCell ref="I20:J20"/>
    <mergeCell ref="B18:F18"/>
    <mergeCell ref="B19:F19"/>
    <mergeCell ref="B20:F20"/>
    <mergeCell ref="B21:F21"/>
    <mergeCell ref="B22:F22"/>
  </mergeCells>
  <pageMargins left="0.7" right="0.7" top="0.75" bottom="0.75" header="0.3" footer="0.3"/>
  <pageSetup paperSize="5" scale="5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6" workbookViewId="0">
      <selection activeCell="H26" sqref="H26:J26"/>
    </sheetView>
  </sheetViews>
  <sheetFormatPr defaultRowHeight="12.75"/>
  <cols>
    <col min="1" max="1" width="4.85546875" bestFit="1" customWidth="1"/>
    <col min="3" max="3" width="36.5703125" customWidth="1"/>
    <col min="4" max="4" width="4.7109375" customWidth="1"/>
    <col min="9" max="9" width="31.140625" customWidth="1"/>
    <col min="10" max="10" width="23.5703125" customWidth="1"/>
  </cols>
  <sheetData>
    <row r="1" spans="1:10" ht="18.75">
      <c r="A1" s="532" t="s">
        <v>177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8.75">
      <c r="A2" s="532" t="s">
        <v>146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.75">
      <c r="A3" s="532" t="s">
        <v>0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18.75">
      <c r="A4" s="130"/>
      <c r="B4" s="130"/>
      <c r="C4" s="130"/>
      <c r="D4" s="435"/>
      <c r="E4" s="130"/>
      <c r="F4" s="130"/>
      <c r="G4" s="130"/>
      <c r="H4" s="130"/>
      <c r="I4" s="130"/>
      <c r="J4" s="130"/>
    </row>
    <row r="5" spans="1:10" ht="18.75">
      <c r="A5" s="204" t="s">
        <v>1</v>
      </c>
      <c r="B5" s="542" t="s">
        <v>2</v>
      </c>
      <c r="C5" s="544"/>
      <c r="D5" s="542" t="s">
        <v>3</v>
      </c>
      <c r="E5" s="543"/>
      <c r="F5" s="543"/>
      <c r="G5" s="543"/>
      <c r="H5" s="543"/>
      <c r="I5" s="544"/>
      <c r="J5" s="204" t="s">
        <v>4</v>
      </c>
    </row>
    <row r="6" spans="1:10" ht="18.75">
      <c r="A6" s="205" t="s">
        <v>5</v>
      </c>
      <c r="B6" s="540" t="s">
        <v>6</v>
      </c>
      <c r="C6" s="541"/>
      <c r="D6" s="542" t="s">
        <v>7</v>
      </c>
      <c r="E6" s="543"/>
      <c r="F6" s="543"/>
      <c r="G6" s="543"/>
      <c r="H6" s="543"/>
      <c r="I6" s="544"/>
      <c r="J6" s="206" t="s">
        <v>8</v>
      </c>
    </row>
    <row r="7" spans="1:10" ht="24.75" customHeight="1">
      <c r="A7" s="216">
        <v>4</v>
      </c>
      <c r="B7" s="533" t="s">
        <v>33</v>
      </c>
      <c r="C7" s="534"/>
      <c r="D7" s="216">
        <v>2</v>
      </c>
      <c r="E7" s="535" t="s">
        <v>34</v>
      </c>
      <c r="F7" s="536"/>
      <c r="G7" s="536"/>
      <c r="H7" s="536"/>
      <c r="I7" s="537"/>
      <c r="J7" s="219">
        <v>5</v>
      </c>
    </row>
    <row r="8" spans="1:10" ht="18.75">
      <c r="A8" s="212"/>
      <c r="B8" s="213"/>
      <c r="C8" s="214"/>
      <c r="D8" s="216"/>
      <c r="E8" s="525" t="s">
        <v>35</v>
      </c>
      <c r="F8" s="526"/>
      <c r="G8" s="526"/>
      <c r="H8" s="526"/>
      <c r="I8" s="527"/>
      <c r="J8" s="129">
        <v>1</v>
      </c>
    </row>
    <row r="9" spans="1:10" ht="18.75">
      <c r="A9" s="212"/>
      <c r="B9" s="220"/>
      <c r="C9" s="221"/>
      <c r="D9" s="217"/>
      <c r="E9" s="525" t="s">
        <v>36</v>
      </c>
      <c r="F9" s="526"/>
      <c r="G9" s="526"/>
      <c r="H9" s="526"/>
      <c r="I9" s="527"/>
      <c r="J9" s="128">
        <v>4</v>
      </c>
    </row>
    <row r="10" spans="1:10" ht="62.25" customHeight="1">
      <c r="A10" s="217">
        <v>5</v>
      </c>
      <c r="B10" s="538" t="s">
        <v>37</v>
      </c>
      <c r="C10" s="539"/>
      <c r="D10" s="216">
        <v>3</v>
      </c>
      <c r="E10" s="535" t="s">
        <v>38</v>
      </c>
      <c r="F10" s="536"/>
      <c r="G10" s="536"/>
      <c r="H10" s="536"/>
      <c r="I10" s="537"/>
      <c r="J10" s="233">
        <v>1223861</v>
      </c>
    </row>
    <row r="11" spans="1:10" ht="18.75">
      <c r="A11" s="212"/>
      <c r="B11" s="213"/>
      <c r="C11" s="214"/>
      <c r="D11" s="216">
        <v>4</v>
      </c>
      <c r="E11" s="525" t="s">
        <v>39</v>
      </c>
      <c r="F11" s="526"/>
      <c r="G11" s="526"/>
      <c r="H11" s="526"/>
      <c r="I11" s="527"/>
      <c r="J11" s="222"/>
    </row>
    <row r="12" spans="1:10" ht="18.75">
      <c r="A12" s="212"/>
      <c r="B12" s="213"/>
      <c r="C12" s="214"/>
      <c r="D12" s="216"/>
      <c r="E12" s="525" t="s">
        <v>40</v>
      </c>
      <c r="F12" s="526"/>
      <c r="G12" s="526"/>
      <c r="H12" s="526"/>
      <c r="I12" s="527"/>
      <c r="J12" s="129">
        <v>26</v>
      </c>
    </row>
    <row r="13" spans="1:10" ht="18.75">
      <c r="A13" s="212"/>
      <c r="B13" s="213"/>
      <c r="C13" s="214"/>
      <c r="D13" s="216"/>
      <c r="E13" s="525" t="s">
        <v>41</v>
      </c>
      <c r="F13" s="526"/>
      <c r="G13" s="526"/>
      <c r="H13" s="526"/>
      <c r="I13" s="527"/>
      <c r="J13" s="129">
        <v>14</v>
      </c>
    </row>
    <row r="14" spans="1:10" ht="18.75">
      <c r="A14" s="212"/>
      <c r="B14" s="213"/>
      <c r="C14" s="214"/>
      <c r="D14" s="216">
        <v>5</v>
      </c>
      <c r="E14" s="525" t="s">
        <v>42</v>
      </c>
      <c r="F14" s="526"/>
      <c r="G14" s="526"/>
      <c r="H14" s="526"/>
      <c r="I14" s="527"/>
      <c r="J14" s="129">
        <v>155</v>
      </c>
    </row>
    <row r="15" spans="1:10" ht="18.75">
      <c r="A15" s="212"/>
      <c r="B15" s="213"/>
      <c r="C15" s="214"/>
      <c r="D15" s="216">
        <v>6</v>
      </c>
      <c r="E15" s="525" t="s">
        <v>43</v>
      </c>
      <c r="F15" s="526"/>
      <c r="G15" s="526"/>
      <c r="H15" s="526"/>
      <c r="I15" s="527"/>
      <c r="J15" s="223">
        <v>9471</v>
      </c>
    </row>
    <row r="16" spans="1:10" ht="18.75">
      <c r="A16" s="212"/>
      <c r="B16" s="213"/>
      <c r="C16" s="214"/>
      <c r="D16" s="216">
        <v>7</v>
      </c>
      <c r="E16" s="525" t="s">
        <v>44</v>
      </c>
      <c r="F16" s="526"/>
      <c r="G16" s="526"/>
      <c r="H16" s="526"/>
      <c r="I16" s="527"/>
      <c r="J16" s="223">
        <v>1870180</v>
      </c>
    </row>
    <row r="17" spans="1:10" ht="18.75">
      <c r="A17" s="224"/>
      <c r="B17" s="225"/>
      <c r="C17" s="226"/>
      <c r="D17" s="227"/>
      <c r="E17" s="528"/>
      <c r="F17" s="529"/>
      <c r="G17" s="529"/>
      <c r="H17" s="529"/>
      <c r="I17" s="529"/>
      <c r="J17" s="530"/>
    </row>
    <row r="18" spans="1:10" ht="18.75">
      <c r="A18" s="228"/>
      <c r="B18" s="228"/>
      <c r="C18" s="228"/>
      <c r="D18" s="229"/>
      <c r="E18" s="229"/>
      <c r="F18" s="229"/>
      <c r="G18" s="229"/>
      <c r="H18" s="229"/>
      <c r="I18" s="229"/>
      <c r="J18" s="229"/>
    </row>
    <row r="19" spans="1:10" ht="18.75">
      <c r="A19" s="228"/>
      <c r="B19" s="228"/>
      <c r="C19" s="228"/>
      <c r="D19" s="229"/>
      <c r="E19" s="229"/>
      <c r="F19" s="229"/>
      <c r="G19" s="229"/>
      <c r="H19" s="229"/>
      <c r="I19" s="229"/>
      <c r="J19" s="229"/>
    </row>
    <row r="20" spans="1:10" ht="18.75">
      <c r="A20" s="228"/>
      <c r="B20" s="228"/>
      <c r="C20" s="228"/>
      <c r="D20" s="229"/>
      <c r="E20" s="229"/>
      <c r="F20" s="229"/>
      <c r="G20" s="229"/>
      <c r="H20" s="229"/>
      <c r="I20" s="229"/>
      <c r="J20" s="229"/>
    </row>
    <row r="21" spans="1:10" ht="18.75">
      <c r="A21" s="228"/>
      <c r="B21" s="228"/>
      <c r="C21" s="228"/>
      <c r="D21" s="229"/>
      <c r="E21" s="229"/>
      <c r="F21" s="229"/>
      <c r="G21" s="229"/>
      <c r="H21" s="229"/>
      <c r="I21" s="229"/>
      <c r="J21" s="130"/>
    </row>
    <row r="22" spans="1:10" ht="18.75">
      <c r="A22" s="229"/>
      <c r="B22" s="228"/>
      <c r="C22" s="231"/>
      <c r="D22" s="231"/>
      <c r="E22" s="231"/>
      <c r="F22" s="231"/>
      <c r="G22" s="231"/>
      <c r="H22" s="531" t="s">
        <v>178</v>
      </c>
      <c r="I22" s="531"/>
      <c r="J22" s="531"/>
    </row>
    <row r="23" spans="1:10" ht="18.75">
      <c r="A23" s="229"/>
      <c r="B23" s="489" t="s">
        <v>164</v>
      </c>
      <c r="C23" s="489"/>
      <c r="D23" s="489"/>
      <c r="E23" s="489"/>
      <c r="F23" s="130"/>
      <c r="G23" s="130"/>
      <c r="H23" s="490" t="s">
        <v>165</v>
      </c>
      <c r="I23" s="490"/>
      <c r="J23" s="490"/>
    </row>
    <row r="24" spans="1:10" ht="18.75">
      <c r="A24" s="229"/>
      <c r="B24" s="532" t="s">
        <v>147</v>
      </c>
      <c r="C24" s="532"/>
      <c r="D24" s="532"/>
      <c r="E24" s="532"/>
      <c r="F24" s="130"/>
      <c r="G24" s="130"/>
      <c r="H24" s="130"/>
      <c r="I24" s="130"/>
      <c r="J24" s="130"/>
    </row>
    <row r="25" spans="1:10" ht="18.75">
      <c r="A25" s="229"/>
      <c r="B25" s="489" t="s">
        <v>77</v>
      </c>
      <c r="C25" s="489"/>
      <c r="D25" s="489"/>
      <c r="E25" s="489"/>
      <c r="F25" s="130"/>
      <c r="G25" s="130"/>
      <c r="H25" s="130"/>
      <c r="I25" s="130"/>
      <c r="J25" s="130"/>
    </row>
    <row r="26" spans="1:10" ht="18.75">
      <c r="A26" s="234"/>
      <c r="B26" s="489" t="s">
        <v>148</v>
      </c>
      <c r="C26" s="489"/>
      <c r="D26" s="489"/>
      <c r="E26" s="489"/>
      <c r="F26" s="130"/>
      <c r="G26" s="130"/>
      <c r="H26" s="489" t="s">
        <v>114</v>
      </c>
      <c r="I26" s="489"/>
      <c r="J26" s="489"/>
    </row>
    <row r="27" spans="1:10" ht="16.5" customHeight="1">
      <c r="A27" s="234"/>
      <c r="B27" s="130"/>
      <c r="C27" s="130"/>
      <c r="D27" s="435"/>
      <c r="E27" s="130"/>
      <c r="F27" s="130"/>
      <c r="G27" s="130"/>
      <c r="H27" s="130"/>
      <c r="I27" s="130"/>
      <c r="J27" s="130"/>
    </row>
    <row r="28" spans="1:10" ht="16.5" customHeight="1">
      <c r="A28" s="229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6.5" customHeight="1">
      <c r="A29" s="235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6.5" customHeight="1">
      <c r="A30" s="130"/>
      <c r="B30" s="487" t="s">
        <v>130</v>
      </c>
      <c r="C30" s="487"/>
      <c r="D30" s="487"/>
      <c r="E30" s="487"/>
      <c r="F30" s="130"/>
      <c r="G30" s="130"/>
      <c r="H30" s="487" t="s">
        <v>115</v>
      </c>
      <c r="I30" s="487"/>
      <c r="J30" s="487"/>
    </row>
    <row r="31" spans="1:10" ht="16.5" customHeight="1">
      <c r="A31" s="130"/>
      <c r="B31" s="489" t="s">
        <v>149</v>
      </c>
      <c r="C31" s="489"/>
      <c r="D31" s="489"/>
      <c r="E31" s="489"/>
      <c r="F31" s="130"/>
      <c r="G31" s="130"/>
      <c r="H31" s="489" t="s">
        <v>150</v>
      </c>
      <c r="I31" s="489"/>
      <c r="J31" s="489"/>
    </row>
    <row r="32" spans="1:10" ht="16.5" customHeight="1">
      <c r="A32" s="130"/>
      <c r="B32" s="489" t="s">
        <v>212</v>
      </c>
      <c r="C32" s="489"/>
      <c r="D32" s="489"/>
      <c r="E32" s="489"/>
      <c r="F32" s="130"/>
      <c r="G32" s="130"/>
      <c r="H32" s="490" t="s">
        <v>116</v>
      </c>
      <c r="I32" s="490"/>
      <c r="J32" s="490"/>
    </row>
    <row r="33" spans="1:10" ht="18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mergeCells count="33">
    <mergeCell ref="B6:C6"/>
    <mergeCell ref="D6:I6"/>
    <mergeCell ref="A1:J1"/>
    <mergeCell ref="A2:J2"/>
    <mergeCell ref="A3:J3"/>
    <mergeCell ref="B5:C5"/>
    <mergeCell ref="D5:I5"/>
    <mergeCell ref="B7:C7"/>
    <mergeCell ref="E7:I7"/>
    <mergeCell ref="E8:I8"/>
    <mergeCell ref="E9:I9"/>
    <mergeCell ref="B10:C10"/>
    <mergeCell ref="E10:I10"/>
    <mergeCell ref="B25:E25"/>
    <mergeCell ref="E11:I11"/>
    <mergeCell ref="E12:I12"/>
    <mergeCell ref="E13:I13"/>
    <mergeCell ref="E14:I14"/>
    <mergeCell ref="E15:I15"/>
    <mergeCell ref="E16:I16"/>
    <mergeCell ref="E17:J17"/>
    <mergeCell ref="H22:J22"/>
    <mergeCell ref="B23:E23"/>
    <mergeCell ref="H23:J23"/>
    <mergeCell ref="B24:E24"/>
    <mergeCell ref="B32:E32"/>
    <mergeCell ref="H32:J32"/>
    <mergeCell ref="B26:E26"/>
    <mergeCell ref="H26:J26"/>
    <mergeCell ref="B30:E30"/>
    <mergeCell ref="H30:J30"/>
    <mergeCell ref="B31:E31"/>
    <mergeCell ref="H31:J31"/>
  </mergeCells>
  <pageMargins left="0.7" right="0.7" top="0.75" bottom="0.75" header="0.3" footer="0.3"/>
  <pageSetup paperSize="5" scale="6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6" workbookViewId="0">
      <selection activeCell="H26" sqref="H26:J26"/>
    </sheetView>
  </sheetViews>
  <sheetFormatPr defaultRowHeight="12.75"/>
  <cols>
    <col min="1" max="1" width="4.85546875" bestFit="1" customWidth="1"/>
    <col min="3" max="3" width="36.5703125" customWidth="1"/>
    <col min="4" max="4" width="4.7109375" customWidth="1"/>
    <col min="9" max="9" width="31.140625" customWidth="1"/>
    <col min="10" max="10" width="23.5703125" customWidth="1"/>
  </cols>
  <sheetData>
    <row r="1" spans="1:10" ht="18.75">
      <c r="A1" s="532" t="s">
        <v>177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8.75">
      <c r="A2" s="532" t="s">
        <v>146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.75">
      <c r="A3" s="532" t="s">
        <v>0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18.75">
      <c r="A4" s="130"/>
      <c r="B4" s="130"/>
      <c r="C4" s="130"/>
      <c r="D4" s="302"/>
      <c r="E4" s="130"/>
      <c r="F4" s="130"/>
      <c r="G4" s="130"/>
      <c r="H4" s="130"/>
      <c r="I4" s="130"/>
      <c r="J4" s="130"/>
    </row>
    <row r="5" spans="1:10" ht="18.75">
      <c r="A5" s="204" t="s">
        <v>1</v>
      </c>
      <c r="B5" s="542" t="s">
        <v>2</v>
      </c>
      <c r="C5" s="544"/>
      <c r="D5" s="542" t="s">
        <v>3</v>
      </c>
      <c r="E5" s="543"/>
      <c r="F5" s="543"/>
      <c r="G5" s="543"/>
      <c r="H5" s="543"/>
      <c r="I5" s="544"/>
      <c r="J5" s="204" t="s">
        <v>4</v>
      </c>
    </row>
    <row r="6" spans="1:10" ht="18.75">
      <c r="A6" s="205" t="s">
        <v>5</v>
      </c>
      <c r="B6" s="540" t="s">
        <v>6</v>
      </c>
      <c r="C6" s="541"/>
      <c r="D6" s="542" t="s">
        <v>7</v>
      </c>
      <c r="E6" s="543"/>
      <c r="F6" s="543"/>
      <c r="G6" s="543"/>
      <c r="H6" s="543"/>
      <c r="I6" s="544"/>
      <c r="J6" s="206" t="s">
        <v>8</v>
      </c>
    </row>
    <row r="7" spans="1:10" ht="24.75" customHeight="1">
      <c r="A7" s="216">
        <v>4</v>
      </c>
      <c r="B7" s="533" t="s">
        <v>33</v>
      </c>
      <c r="C7" s="534"/>
      <c r="D7" s="216">
        <v>2</v>
      </c>
      <c r="E7" s="535" t="s">
        <v>34</v>
      </c>
      <c r="F7" s="536"/>
      <c r="G7" s="536"/>
      <c r="H7" s="536"/>
      <c r="I7" s="537"/>
      <c r="J7" s="219">
        <v>5</v>
      </c>
    </row>
    <row r="8" spans="1:10" ht="18.75">
      <c r="A8" s="212"/>
      <c r="B8" s="213"/>
      <c r="C8" s="214"/>
      <c r="D8" s="216"/>
      <c r="E8" s="525" t="s">
        <v>35</v>
      </c>
      <c r="F8" s="526"/>
      <c r="G8" s="526"/>
      <c r="H8" s="526"/>
      <c r="I8" s="527"/>
      <c r="J8" s="129">
        <v>1</v>
      </c>
    </row>
    <row r="9" spans="1:10" ht="18.75">
      <c r="A9" s="212"/>
      <c r="B9" s="220"/>
      <c r="C9" s="221"/>
      <c r="D9" s="217"/>
      <c r="E9" s="525" t="s">
        <v>36</v>
      </c>
      <c r="F9" s="526"/>
      <c r="G9" s="526"/>
      <c r="H9" s="526"/>
      <c r="I9" s="527"/>
      <c r="J9" s="128">
        <v>4</v>
      </c>
    </row>
    <row r="10" spans="1:10" ht="62.25" customHeight="1">
      <c r="A10" s="217">
        <v>5</v>
      </c>
      <c r="B10" s="538" t="s">
        <v>37</v>
      </c>
      <c r="C10" s="539"/>
      <c r="D10" s="216">
        <v>3</v>
      </c>
      <c r="E10" s="535" t="s">
        <v>38</v>
      </c>
      <c r="F10" s="536"/>
      <c r="G10" s="536"/>
      <c r="H10" s="536"/>
      <c r="I10" s="537"/>
      <c r="J10" s="233">
        <v>1223861</v>
      </c>
    </row>
    <row r="11" spans="1:10" ht="18.75">
      <c r="A11" s="212"/>
      <c r="B11" s="213"/>
      <c r="C11" s="214"/>
      <c r="D11" s="216">
        <v>4</v>
      </c>
      <c r="E11" s="525" t="s">
        <v>39</v>
      </c>
      <c r="F11" s="526"/>
      <c r="G11" s="526"/>
      <c r="H11" s="526"/>
      <c r="I11" s="527"/>
      <c r="J11" s="222"/>
    </row>
    <row r="12" spans="1:10" ht="18.75">
      <c r="A12" s="212"/>
      <c r="B12" s="213"/>
      <c r="C12" s="214"/>
      <c r="D12" s="216"/>
      <c r="E12" s="525" t="s">
        <v>40</v>
      </c>
      <c r="F12" s="526"/>
      <c r="G12" s="526"/>
      <c r="H12" s="526"/>
      <c r="I12" s="527"/>
      <c r="J12" s="129">
        <v>26</v>
      </c>
    </row>
    <row r="13" spans="1:10" ht="18.75">
      <c r="A13" s="212"/>
      <c r="B13" s="213"/>
      <c r="C13" s="214"/>
      <c r="D13" s="216"/>
      <c r="E13" s="525" t="s">
        <v>41</v>
      </c>
      <c r="F13" s="526"/>
      <c r="G13" s="526"/>
      <c r="H13" s="526"/>
      <c r="I13" s="527"/>
      <c r="J13" s="129">
        <v>14</v>
      </c>
    </row>
    <row r="14" spans="1:10" ht="18.75">
      <c r="A14" s="212"/>
      <c r="B14" s="213"/>
      <c r="C14" s="214"/>
      <c r="D14" s="216">
        <v>5</v>
      </c>
      <c r="E14" s="525" t="s">
        <v>42</v>
      </c>
      <c r="F14" s="526"/>
      <c r="G14" s="526"/>
      <c r="H14" s="526"/>
      <c r="I14" s="527"/>
      <c r="J14" s="129">
        <v>155</v>
      </c>
    </row>
    <row r="15" spans="1:10" ht="18.75">
      <c r="A15" s="212"/>
      <c r="B15" s="213"/>
      <c r="C15" s="214"/>
      <c r="D15" s="216">
        <v>6</v>
      </c>
      <c r="E15" s="525" t="s">
        <v>43</v>
      </c>
      <c r="F15" s="526"/>
      <c r="G15" s="526"/>
      <c r="H15" s="526"/>
      <c r="I15" s="527"/>
      <c r="J15" s="223">
        <v>9471</v>
      </c>
    </row>
    <row r="16" spans="1:10" ht="18.75">
      <c r="A16" s="212"/>
      <c r="B16" s="213"/>
      <c r="C16" s="214"/>
      <c r="D16" s="216">
        <v>7</v>
      </c>
      <c r="E16" s="525" t="s">
        <v>44</v>
      </c>
      <c r="F16" s="526"/>
      <c r="G16" s="526"/>
      <c r="H16" s="526"/>
      <c r="I16" s="527"/>
      <c r="J16" s="223">
        <v>1870180</v>
      </c>
    </row>
    <row r="17" spans="1:10" ht="18.75">
      <c r="A17" s="224"/>
      <c r="B17" s="225"/>
      <c r="C17" s="226"/>
      <c r="D17" s="227"/>
      <c r="E17" s="528"/>
      <c r="F17" s="529"/>
      <c r="G17" s="529"/>
      <c r="H17" s="529"/>
      <c r="I17" s="529"/>
      <c r="J17" s="530"/>
    </row>
    <row r="18" spans="1:10" ht="18.75">
      <c r="A18" s="228"/>
      <c r="B18" s="228"/>
      <c r="C18" s="228"/>
      <c r="D18" s="229"/>
      <c r="E18" s="229"/>
      <c r="F18" s="229"/>
      <c r="G18" s="229"/>
      <c r="H18" s="229"/>
      <c r="I18" s="229"/>
      <c r="J18" s="229"/>
    </row>
    <row r="19" spans="1:10" ht="18.75">
      <c r="A19" s="228"/>
      <c r="B19" s="228"/>
      <c r="C19" s="228"/>
      <c r="D19" s="229"/>
      <c r="E19" s="229"/>
      <c r="F19" s="229"/>
      <c r="G19" s="229"/>
      <c r="H19" s="229"/>
      <c r="I19" s="229"/>
      <c r="J19" s="229"/>
    </row>
    <row r="20" spans="1:10" ht="18.75">
      <c r="A20" s="228"/>
      <c r="B20" s="228"/>
      <c r="C20" s="228"/>
      <c r="D20" s="229"/>
      <c r="E20" s="229"/>
      <c r="F20" s="229"/>
      <c r="G20" s="229"/>
      <c r="H20" s="229"/>
      <c r="I20" s="229"/>
      <c r="J20" s="229"/>
    </row>
    <row r="21" spans="1:10" ht="18.75">
      <c r="A21" s="228"/>
      <c r="B21" s="228"/>
      <c r="C21" s="228"/>
      <c r="D21" s="229"/>
      <c r="E21" s="229"/>
      <c r="F21" s="229"/>
      <c r="G21" s="229"/>
      <c r="H21" s="229"/>
      <c r="I21" s="229"/>
      <c r="J21" s="130"/>
    </row>
    <row r="22" spans="1:10" ht="18.75">
      <c r="A22" s="229"/>
      <c r="B22" s="228"/>
      <c r="C22" s="231"/>
      <c r="D22" s="231"/>
      <c r="E22" s="231"/>
      <c r="F22" s="231"/>
      <c r="G22" s="231"/>
      <c r="H22" s="531" t="s">
        <v>178</v>
      </c>
      <c r="I22" s="531"/>
      <c r="J22" s="531"/>
    </row>
    <row r="23" spans="1:10" ht="18.75">
      <c r="A23" s="229"/>
      <c r="B23" s="489" t="s">
        <v>164</v>
      </c>
      <c r="C23" s="489"/>
      <c r="D23" s="489"/>
      <c r="E23" s="489"/>
      <c r="F23" s="130"/>
      <c r="G23" s="130"/>
      <c r="H23" s="490" t="s">
        <v>165</v>
      </c>
      <c r="I23" s="490"/>
      <c r="J23" s="490"/>
    </row>
    <row r="24" spans="1:10" ht="18.75">
      <c r="A24" s="229"/>
      <c r="B24" s="532" t="s">
        <v>147</v>
      </c>
      <c r="C24" s="532"/>
      <c r="D24" s="532"/>
      <c r="E24" s="532"/>
      <c r="F24" s="130"/>
      <c r="G24" s="130"/>
      <c r="H24" s="130"/>
      <c r="I24" s="130"/>
      <c r="J24" s="130"/>
    </row>
    <row r="25" spans="1:10" ht="18.75">
      <c r="A25" s="229"/>
      <c r="B25" s="489" t="s">
        <v>77</v>
      </c>
      <c r="C25" s="489"/>
      <c r="D25" s="489"/>
      <c r="E25" s="489"/>
      <c r="F25" s="130"/>
      <c r="G25" s="130"/>
      <c r="H25" s="130"/>
      <c r="I25" s="130"/>
      <c r="J25" s="130"/>
    </row>
    <row r="26" spans="1:10" ht="18.75">
      <c r="A26" s="234"/>
      <c r="B26" s="489" t="s">
        <v>148</v>
      </c>
      <c r="C26" s="489"/>
      <c r="D26" s="489"/>
      <c r="E26" s="489"/>
      <c r="F26" s="130"/>
      <c r="G26" s="130"/>
      <c r="H26" s="489" t="s">
        <v>114</v>
      </c>
      <c r="I26" s="489"/>
      <c r="J26" s="489"/>
    </row>
    <row r="27" spans="1:10" ht="16.5" customHeight="1">
      <c r="A27" s="234"/>
      <c r="B27" s="130"/>
      <c r="C27" s="130"/>
      <c r="D27" s="302"/>
      <c r="E27" s="130"/>
      <c r="F27" s="130"/>
      <c r="G27" s="130"/>
      <c r="H27" s="130"/>
      <c r="I27" s="130"/>
      <c r="J27" s="130"/>
    </row>
    <row r="28" spans="1:10" ht="16.5" customHeight="1">
      <c r="A28" s="229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6.5" customHeight="1">
      <c r="A29" s="235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6.5" customHeight="1">
      <c r="A30" s="130"/>
      <c r="B30" s="487" t="s">
        <v>130</v>
      </c>
      <c r="C30" s="487"/>
      <c r="D30" s="487"/>
      <c r="E30" s="487"/>
      <c r="F30" s="130"/>
      <c r="G30" s="130"/>
      <c r="H30" s="487" t="s">
        <v>115</v>
      </c>
      <c r="I30" s="487"/>
      <c r="J30" s="487"/>
    </row>
    <row r="31" spans="1:10" ht="16.5" customHeight="1">
      <c r="A31" s="130"/>
      <c r="B31" s="489" t="s">
        <v>149</v>
      </c>
      <c r="C31" s="489"/>
      <c r="D31" s="489"/>
      <c r="E31" s="489"/>
      <c r="F31" s="130"/>
      <c r="G31" s="130"/>
      <c r="H31" s="489" t="s">
        <v>150</v>
      </c>
      <c r="I31" s="489"/>
      <c r="J31" s="489"/>
    </row>
    <row r="32" spans="1:10" ht="16.5" customHeight="1">
      <c r="A32" s="130"/>
      <c r="B32" s="489" t="s">
        <v>212</v>
      </c>
      <c r="C32" s="489"/>
      <c r="D32" s="489"/>
      <c r="E32" s="489"/>
      <c r="F32" s="130"/>
      <c r="G32" s="130"/>
      <c r="H32" s="490" t="s">
        <v>116</v>
      </c>
      <c r="I32" s="490"/>
      <c r="J32" s="490"/>
    </row>
    <row r="33" spans="1:10" ht="18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mergeCells count="33">
    <mergeCell ref="A1:J1"/>
    <mergeCell ref="A2:J2"/>
    <mergeCell ref="A3:J3"/>
    <mergeCell ref="D5:I5"/>
    <mergeCell ref="D6:I6"/>
    <mergeCell ref="B24:E24"/>
    <mergeCell ref="E16:I1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7:J17"/>
    <mergeCell ref="B32:E32"/>
    <mergeCell ref="H32:J32"/>
    <mergeCell ref="B6:C6"/>
    <mergeCell ref="B5:C5"/>
    <mergeCell ref="B7:C7"/>
    <mergeCell ref="B10:C10"/>
    <mergeCell ref="B25:E25"/>
    <mergeCell ref="B26:E26"/>
    <mergeCell ref="H26:J26"/>
    <mergeCell ref="B30:E30"/>
    <mergeCell ref="H30:J30"/>
    <mergeCell ref="B31:E31"/>
    <mergeCell ref="H31:J31"/>
    <mergeCell ref="H22:J22"/>
    <mergeCell ref="B23:E23"/>
    <mergeCell ref="H23:J23"/>
  </mergeCells>
  <pageMargins left="0.7" right="0.7" top="0.75" bottom="0.75" header="0.3" footer="0.3"/>
  <pageSetup paperSize="5" scale="61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48"/>
  <sheetViews>
    <sheetView workbookViewId="0">
      <selection activeCell="F35" sqref="F35"/>
    </sheetView>
  </sheetViews>
  <sheetFormatPr defaultRowHeight="12.75"/>
  <cols>
    <col min="1" max="1" width="5.42578125" customWidth="1"/>
    <col min="2" max="2" width="55.5703125" customWidth="1"/>
    <col min="3" max="3" width="1" hidden="1" customWidth="1"/>
    <col min="4" max="4" width="4.42578125" style="15" customWidth="1"/>
    <col min="5" max="5" width="3.5703125" customWidth="1"/>
    <col min="6" max="6" width="4.28515625" customWidth="1"/>
    <col min="7" max="7" width="3.140625" customWidth="1"/>
    <col min="8" max="8" width="7.28515625" customWidth="1"/>
    <col min="9" max="9" width="49.42578125" customWidth="1"/>
    <col min="10" max="10" width="18.7109375" customWidth="1"/>
    <col min="11" max="11" width="9.285156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146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167"/>
      <c r="E4" s="166"/>
      <c r="F4" s="166"/>
      <c r="G4" s="166"/>
      <c r="H4" s="166"/>
      <c r="I4" s="166"/>
      <c r="J4" s="166"/>
    </row>
    <row r="5" spans="1:10" ht="20.25">
      <c r="A5" s="168" t="s">
        <v>1</v>
      </c>
      <c r="B5" s="242" t="s">
        <v>2</v>
      </c>
      <c r="C5" s="243"/>
      <c r="D5" s="498" t="s">
        <v>3</v>
      </c>
      <c r="E5" s="499"/>
      <c r="F5" s="499"/>
      <c r="G5" s="499"/>
      <c r="H5" s="499"/>
      <c r="I5" s="500"/>
      <c r="J5" s="168" t="s">
        <v>4</v>
      </c>
    </row>
    <row r="6" spans="1:10" ht="21">
      <c r="A6" s="169" t="s">
        <v>5</v>
      </c>
      <c r="B6" s="244" t="s">
        <v>6</v>
      </c>
      <c r="C6" s="245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43.5" customHeight="1">
      <c r="A7" s="180">
        <v>4</v>
      </c>
      <c r="B7" s="246" t="s">
        <v>33</v>
      </c>
      <c r="C7" s="247"/>
      <c r="D7" s="180">
        <v>2</v>
      </c>
      <c r="E7" s="513" t="s">
        <v>34</v>
      </c>
      <c r="F7" s="514"/>
      <c r="G7" s="514"/>
      <c r="H7" s="514"/>
      <c r="I7" s="515"/>
      <c r="J7" s="186">
        <v>5</v>
      </c>
    </row>
    <row r="8" spans="1:10" ht="21">
      <c r="A8" s="176"/>
      <c r="B8" s="177"/>
      <c r="C8" s="178"/>
      <c r="D8" s="180"/>
      <c r="E8" s="516" t="s">
        <v>35</v>
      </c>
      <c r="F8" s="517"/>
      <c r="G8" s="517"/>
      <c r="H8" s="517"/>
      <c r="I8" s="518"/>
      <c r="J8" s="143">
        <v>1</v>
      </c>
    </row>
    <row r="9" spans="1:10" ht="24.75" customHeight="1">
      <c r="A9" s="176"/>
      <c r="B9" s="187"/>
      <c r="C9" s="188"/>
      <c r="D9" s="181"/>
      <c r="E9" s="516" t="s">
        <v>36</v>
      </c>
      <c r="F9" s="517"/>
      <c r="G9" s="517"/>
      <c r="H9" s="517"/>
      <c r="I9" s="518"/>
      <c r="J9" s="142">
        <v>4</v>
      </c>
    </row>
    <row r="10" spans="1:10" ht="67.5" customHeight="1">
      <c r="A10" s="181">
        <v>5</v>
      </c>
      <c r="B10" s="246" t="s">
        <v>37</v>
      </c>
      <c r="C10" s="188"/>
      <c r="D10" s="180">
        <v>3</v>
      </c>
      <c r="E10" s="513" t="s">
        <v>38</v>
      </c>
      <c r="F10" s="514"/>
      <c r="G10" s="514"/>
      <c r="H10" s="514"/>
      <c r="I10" s="515"/>
      <c r="J10" s="189">
        <v>1223861</v>
      </c>
    </row>
    <row r="11" spans="1:10" ht="21">
      <c r="A11" s="176"/>
      <c r="B11" s="177"/>
      <c r="C11" s="178"/>
      <c r="D11" s="180">
        <v>4</v>
      </c>
      <c r="E11" s="516" t="s">
        <v>39</v>
      </c>
      <c r="F11" s="517"/>
      <c r="G11" s="517"/>
      <c r="H11" s="517"/>
      <c r="I11" s="518"/>
      <c r="J11" s="190"/>
    </row>
    <row r="12" spans="1:10" ht="21">
      <c r="A12" s="176"/>
      <c r="B12" s="177"/>
      <c r="C12" s="178"/>
      <c r="D12" s="180"/>
      <c r="E12" s="516" t="s">
        <v>40</v>
      </c>
      <c r="F12" s="517"/>
      <c r="G12" s="517"/>
      <c r="H12" s="517"/>
      <c r="I12" s="518"/>
      <c r="J12" s="143">
        <v>26</v>
      </c>
    </row>
    <row r="13" spans="1:10" ht="21">
      <c r="A13" s="176"/>
      <c r="B13" s="177"/>
      <c r="C13" s="178"/>
      <c r="D13" s="180"/>
      <c r="E13" s="516" t="s">
        <v>41</v>
      </c>
      <c r="F13" s="517"/>
      <c r="G13" s="517"/>
      <c r="H13" s="517"/>
      <c r="I13" s="518"/>
      <c r="J13" s="143">
        <v>14</v>
      </c>
    </row>
    <row r="14" spans="1:10" ht="23.25" customHeight="1">
      <c r="A14" s="176"/>
      <c r="B14" s="177"/>
      <c r="C14" s="178"/>
      <c r="D14" s="180">
        <v>5</v>
      </c>
      <c r="E14" s="516" t="s">
        <v>42</v>
      </c>
      <c r="F14" s="517"/>
      <c r="G14" s="517"/>
      <c r="H14" s="517"/>
      <c r="I14" s="518"/>
      <c r="J14" s="143">
        <v>155</v>
      </c>
    </row>
    <row r="15" spans="1:10" ht="21">
      <c r="A15" s="176"/>
      <c r="B15" s="177"/>
      <c r="C15" s="178"/>
      <c r="D15" s="180">
        <v>6</v>
      </c>
      <c r="E15" s="516" t="s">
        <v>43</v>
      </c>
      <c r="F15" s="517"/>
      <c r="G15" s="517"/>
      <c r="H15" s="517"/>
      <c r="I15" s="518"/>
      <c r="J15" s="191">
        <v>9471</v>
      </c>
    </row>
    <row r="16" spans="1:10" ht="21">
      <c r="A16" s="248"/>
      <c r="B16" s="249"/>
      <c r="C16" s="250"/>
      <c r="D16" s="251">
        <v>7</v>
      </c>
      <c r="E16" s="508" t="s">
        <v>44</v>
      </c>
      <c r="F16" s="509"/>
      <c r="G16" s="509"/>
      <c r="H16" s="509"/>
      <c r="I16" s="510"/>
      <c r="J16" s="252">
        <v>1870180</v>
      </c>
    </row>
    <row r="17" spans="1:10" ht="21">
      <c r="A17" s="196"/>
      <c r="B17" s="196"/>
      <c r="C17" s="196"/>
      <c r="D17" s="197"/>
      <c r="E17" s="197"/>
      <c r="F17" s="197"/>
      <c r="G17" s="197"/>
      <c r="H17" s="197"/>
      <c r="I17" s="197"/>
      <c r="J17" s="197"/>
    </row>
    <row r="18" spans="1:10" ht="20.25">
      <c r="A18" s="545" t="s">
        <v>1</v>
      </c>
      <c r="B18" s="521" t="s">
        <v>160</v>
      </c>
      <c r="C18" s="521"/>
      <c r="D18" s="521"/>
      <c r="E18" s="521"/>
      <c r="F18" s="521"/>
      <c r="G18" s="521"/>
      <c r="H18" s="521"/>
      <c r="I18" s="551" t="s">
        <v>159</v>
      </c>
      <c r="J18" s="549" t="s">
        <v>47</v>
      </c>
    </row>
    <row r="19" spans="1:10" ht="20.25">
      <c r="A19" s="545"/>
      <c r="B19" s="521" t="s">
        <v>66</v>
      </c>
      <c r="C19" s="521"/>
      <c r="D19" s="521"/>
      <c r="E19" s="521"/>
      <c r="F19" s="521"/>
      <c r="G19" s="521"/>
      <c r="H19" s="521"/>
      <c r="I19" s="552"/>
      <c r="J19" s="550"/>
    </row>
    <row r="20" spans="1:10" ht="21">
      <c r="A20" s="261">
        <v>1</v>
      </c>
      <c r="B20" s="546" t="s">
        <v>67</v>
      </c>
      <c r="C20" s="546"/>
      <c r="D20" s="546"/>
      <c r="E20" s="546"/>
      <c r="F20" s="546"/>
      <c r="G20" s="546"/>
      <c r="H20" s="546"/>
      <c r="I20" s="253">
        <v>20000000</v>
      </c>
      <c r="J20" s="195"/>
    </row>
    <row r="21" spans="1:10" ht="21">
      <c r="A21" s="261">
        <v>2</v>
      </c>
      <c r="B21" s="546" t="s">
        <v>68</v>
      </c>
      <c r="C21" s="546"/>
      <c r="D21" s="546"/>
      <c r="E21" s="546"/>
      <c r="F21" s="546"/>
      <c r="G21" s="546"/>
      <c r="H21" s="546"/>
      <c r="I21" s="253">
        <v>15000000</v>
      </c>
      <c r="J21" s="195"/>
    </row>
    <row r="22" spans="1:10" ht="21">
      <c r="A22" s="261">
        <v>3</v>
      </c>
      <c r="B22" s="546" t="s">
        <v>69</v>
      </c>
      <c r="C22" s="546"/>
      <c r="D22" s="546"/>
      <c r="E22" s="546"/>
      <c r="F22" s="546"/>
      <c r="G22" s="546"/>
      <c r="H22" s="546"/>
      <c r="I22" s="253">
        <v>50000000</v>
      </c>
      <c r="J22" s="195"/>
    </row>
    <row r="23" spans="1:10" ht="21">
      <c r="A23" s="261">
        <v>4</v>
      </c>
      <c r="B23" s="546" t="s">
        <v>71</v>
      </c>
      <c r="C23" s="546"/>
      <c r="D23" s="546"/>
      <c r="E23" s="546"/>
      <c r="F23" s="546"/>
      <c r="G23" s="546"/>
      <c r="H23" s="546"/>
      <c r="I23" s="253">
        <v>162000000</v>
      </c>
      <c r="J23" s="195"/>
    </row>
    <row r="24" spans="1:10" ht="18" customHeight="1">
      <c r="A24" s="261">
        <v>5</v>
      </c>
      <c r="B24" s="546" t="s">
        <v>179</v>
      </c>
      <c r="C24" s="546"/>
      <c r="D24" s="546"/>
      <c r="E24" s="546"/>
      <c r="F24" s="546"/>
      <c r="G24" s="546"/>
      <c r="H24" s="546"/>
      <c r="I24" s="254">
        <v>15677811000</v>
      </c>
      <c r="J24" s="195"/>
    </row>
    <row r="25" spans="1:10" ht="21.75" customHeight="1">
      <c r="A25" s="262">
        <v>6</v>
      </c>
      <c r="B25" s="547" t="s">
        <v>180</v>
      </c>
      <c r="C25" s="547"/>
      <c r="D25" s="547"/>
      <c r="E25" s="547"/>
      <c r="F25" s="547"/>
      <c r="G25" s="547"/>
      <c r="H25" s="547"/>
      <c r="I25" s="255">
        <v>75000000</v>
      </c>
      <c r="J25" s="195"/>
    </row>
    <row r="26" spans="1:10" ht="21">
      <c r="A26" s="263">
        <v>7</v>
      </c>
      <c r="B26" s="548" t="s">
        <v>143</v>
      </c>
      <c r="C26" s="548"/>
      <c r="D26" s="548"/>
      <c r="E26" s="548"/>
      <c r="F26" s="548"/>
      <c r="G26" s="548"/>
      <c r="H26" s="548"/>
      <c r="I26" s="255">
        <v>350000000</v>
      </c>
      <c r="J26" s="195"/>
    </row>
    <row r="27" spans="1:10" ht="21">
      <c r="A27" s="264"/>
      <c r="B27" s="521" t="s">
        <v>161</v>
      </c>
      <c r="C27" s="521"/>
      <c r="D27" s="521"/>
      <c r="E27" s="521"/>
      <c r="F27" s="521"/>
      <c r="G27" s="521"/>
      <c r="H27" s="521"/>
      <c r="I27" s="255">
        <f>SUM(I20:I26)</f>
        <v>16349811000</v>
      </c>
      <c r="J27" s="195"/>
    </row>
    <row r="28" spans="1:10" ht="21">
      <c r="A28" s="196"/>
      <c r="B28" s="196"/>
      <c r="C28" s="196"/>
      <c r="D28" s="197"/>
      <c r="E28" s="197"/>
      <c r="F28" s="197"/>
      <c r="G28" s="197"/>
      <c r="H28" s="197"/>
      <c r="I28" s="197"/>
      <c r="J28" s="166"/>
    </row>
    <row r="29" spans="1:10" ht="21">
      <c r="A29" s="197"/>
      <c r="B29" s="196"/>
      <c r="C29" s="200"/>
      <c r="D29" s="200"/>
      <c r="E29" s="200"/>
      <c r="F29" s="200"/>
      <c r="G29" s="200"/>
      <c r="H29" s="553" t="s">
        <v>260</v>
      </c>
      <c r="I29" s="553"/>
      <c r="J29" s="553"/>
    </row>
    <row r="30" spans="1:10" ht="21">
      <c r="A30" s="197"/>
      <c r="B30" s="488" t="s">
        <v>164</v>
      </c>
      <c r="C30" s="488"/>
      <c r="D30" s="488"/>
      <c r="E30" s="488"/>
      <c r="F30" s="166"/>
      <c r="G30" s="166"/>
      <c r="H30" s="488" t="s">
        <v>165</v>
      </c>
      <c r="I30" s="488"/>
      <c r="J30" s="488"/>
    </row>
    <row r="31" spans="1:10" ht="21">
      <c r="A31" s="197"/>
      <c r="B31" s="492" t="s">
        <v>147</v>
      </c>
      <c r="C31" s="492"/>
      <c r="D31" s="492"/>
      <c r="E31" s="492"/>
      <c r="F31" s="166"/>
      <c r="G31" s="166"/>
      <c r="H31" s="166"/>
      <c r="I31" s="166"/>
      <c r="J31" s="166"/>
    </row>
    <row r="32" spans="1:10" ht="15.75" customHeight="1">
      <c r="A32" s="197"/>
      <c r="B32" s="488" t="s">
        <v>77</v>
      </c>
      <c r="C32" s="488"/>
      <c r="D32" s="488"/>
      <c r="E32" s="488"/>
      <c r="F32" s="166"/>
      <c r="G32" s="166"/>
      <c r="H32" s="166"/>
      <c r="I32" s="166"/>
      <c r="J32" s="166"/>
    </row>
    <row r="33" spans="1:11" ht="21">
      <c r="A33" s="256"/>
      <c r="B33" s="488" t="s">
        <v>250</v>
      </c>
      <c r="C33" s="488"/>
      <c r="D33" s="488"/>
      <c r="E33" s="488"/>
      <c r="F33" s="166"/>
      <c r="G33" s="166"/>
      <c r="H33" s="488" t="s">
        <v>156</v>
      </c>
      <c r="I33" s="488"/>
      <c r="J33" s="488"/>
    </row>
    <row r="34" spans="1:11" ht="21">
      <c r="A34" s="256"/>
      <c r="B34" s="166"/>
      <c r="C34" s="166"/>
      <c r="D34" s="167"/>
      <c r="E34" s="166"/>
      <c r="F34" s="166"/>
      <c r="G34" s="166"/>
      <c r="H34" s="166"/>
      <c r="I34" s="166"/>
      <c r="J34" s="166"/>
    </row>
    <row r="35" spans="1:11" ht="18" customHeight="1">
      <c r="A35" s="197"/>
      <c r="B35" s="166"/>
      <c r="C35" s="166"/>
      <c r="D35" s="166"/>
      <c r="E35" s="166"/>
      <c r="F35" s="166"/>
      <c r="G35" s="166"/>
      <c r="H35" s="166"/>
      <c r="I35" s="166"/>
      <c r="J35" s="166"/>
      <c r="K35" s="36"/>
    </row>
    <row r="36" spans="1:11" ht="18" customHeight="1">
      <c r="A36" s="257"/>
      <c r="B36" s="166"/>
      <c r="C36" s="166"/>
      <c r="D36" s="166"/>
      <c r="E36" s="166"/>
      <c r="F36" s="166"/>
      <c r="G36" s="166"/>
      <c r="H36" s="166"/>
      <c r="I36" s="166"/>
      <c r="J36" s="166"/>
      <c r="K36" s="29"/>
    </row>
    <row r="37" spans="1:11" ht="18" customHeight="1">
      <c r="A37" s="166"/>
      <c r="B37" s="456" t="s">
        <v>239</v>
      </c>
      <c r="C37" s="456"/>
      <c r="D37" s="456"/>
      <c r="E37" s="456"/>
      <c r="F37" s="166"/>
      <c r="G37" s="166"/>
      <c r="H37" s="486" t="s">
        <v>170</v>
      </c>
      <c r="I37" s="486"/>
      <c r="J37" s="486"/>
    </row>
    <row r="38" spans="1:11" ht="18" customHeight="1">
      <c r="A38" s="166"/>
      <c r="B38" s="454" t="s">
        <v>240</v>
      </c>
      <c r="C38" s="454"/>
      <c r="D38" s="454"/>
      <c r="E38" s="454"/>
      <c r="F38" s="166"/>
      <c r="G38" s="166"/>
      <c r="H38" s="488" t="s">
        <v>150</v>
      </c>
      <c r="I38" s="488"/>
      <c r="J38" s="488"/>
    </row>
    <row r="39" spans="1:11" ht="18" customHeight="1">
      <c r="A39" s="166"/>
      <c r="B39" s="454" t="s">
        <v>241</v>
      </c>
      <c r="C39" s="454"/>
      <c r="D39" s="454"/>
      <c r="E39" s="454"/>
      <c r="F39" s="166"/>
      <c r="G39" s="166"/>
      <c r="H39" s="454" t="s">
        <v>117</v>
      </c>
      <c r="I39" s="454"/>
      <c r="J39" s="454"/>
      <c r="K39" s="29"/>
    </row>
    <row r="40" spans="1:11" ht="18" customHeight="1">
      <c r="A40" s="258"/>
      <c r="B40" s="258"/>
      <c r="C40" s="258"/>
      <c r="D40" s="167"/>
      <c r="E40" s="166"/>
      <c r="F40" s="166"/>
      <c r="G40" s="166"/>
      <c r="H40" s="166"/>
      <c r="I40" s="167"/>
      <c r="J40" s="258"/>
    </row>
    <row r="41" spans="1:11" ht="18" customHeight="1">
      <c r="A41" s="2"/>
      <c r="B41" s="2"/>
      <c r="C41" s="2"/>
      <c r="D41" s="18"/>
      <c r="E41" s="2"/>
      <c r="F41" s="2"/>
      <c r="I41" s="23"/>
      <c r="J41" s="23"/>
    </row>
    <row r="42" spans="1:11" ht="18" customHeight="1">
      <c r="A42" s="2"/>
      <c r="C42" s="2"/>
      <c r="D42" s="18"/>
      <c r="E42" s="2"/>
      <c r="F42" s="2"/>
      <c r="I42" s="2"/>
      <c r="J42" s="23"/>
    </row>
    <row r="43" spans="1:11" ht="15.75">
      <c r="A43" s="2"/>
      <c r="C43" s="2"/>
      <c r="D43" s="18"/>
      <c r="E43" s="2"/>
      <c r="F43" s="2"/>
      <c r="I43" s="2"/>
      <c r="J43" s="2"/>
      <c r="K43" s="30"/>
    </row>
    <row r="44" spans="1:11" ht="15.75">
      <c r="A44" s="2"/>
      <c r="C44" s="2"/>
      <c r="D44" s="24"/>
      <c r="E44" s="2"/>
      <c r="F44" s="2"/>
      <c r="I44" s="2"/>
      <c r="J44" s="2"/>
      <c r="K44" s="29"/>
    </row>
    <row r="45" spans="1:11" ht="15.75">
      <c r="A45" s="24"/>
      <c r="C45" s="24"/>
      <c r="D45" s="18"/>
      <c r="E45" s="13"/>
      <c r="F45" s="13"/>
      <c r="I45" s="25"/>
      <c r="J45" s="2"/>
      <c r="K45" s="37"/>
    </row>
    <row r="46" spans="1:11" ht="15.75">
      <c r="A46" s="2"/>
      <c r="C46" s="2"/>
      <c r="D46" s="18"/>
      <c r="E46" s="13"/>
      <c r="F46" s="13"/>
      <c r="I46" s="23"/>
      <c r="J46" s="25"/>
    </row>
    <row r="47" spans="1:11" ht="15.75">
      <c r="A47" s="2"/>
      <c r="C47" s="2"/>
      <c r="D47" s="14"/>
      <c r="E47" s="13"/>
      <c r="F47" s="13"/>
      <c r="I47" s="23"/>
      <c r="J47" s="23"/>
    </row>
    <row r="48" spans="1:11" ht="15.75">
      <c r="A48" s="13"/>
      <c r="C48" s="13"/>
      <c r="J48" s="23"/>
    </row>
  </sheetData>
  <mergeCells count="41">
    <mergeCell ref="B38:E38"/>
    <mergeCell ref="B39:E39"/>
    <mergeCell ref="H29:J29"/>
    <mergeCell ref="H30:J30"/>
    <mergeCell ref="H33:J33"/>
    <mergeCell ref="H37:J37"/>
    <mergeCell ref="H38:J38"/>
    <mergeCell ref="H39:J39"/>
    <mergeCell ref="B30:E30"/>
    <mergeCell ref="B31:E31"/>
    <mergeCell ref="B32:E32"/>
    <mergeCell ref="B33:E33"/>
    <mergeCell ref="B37:E37"/>
    <mergeCell ref="E10:I10"/>
    <mergeCell ref="B25:H25"/>
    <mergeCell ref="B26:H26"/>
    <mergeCell ref="B27:H27"/>
    <mergeCell ref="J18:J19"/>
    <mergeCell ref="B19:H19"/>
    <mergeCell ref="B18:H18"/>
    <mergeCell ref="B20:H20"/>
    <mergeCell ref="B21:H21"/>
    <mergeCell ref="I18:I19"/>
    <mergeCell ref="B23:H23"/>
    <mergeCell ref="B24:H24"/>
    <mergeCell ref="A18:A19"/>
    <mergeCell ref="B22:H22"/>
    <mergeCell ref="A1:J1"/>
    <mergeCell ref="A2:J2"/>
    <mergeCell ref="A3:J3"/>
    <mergeCell ref="D5:I5"/>
    <mergeCell ref="D6:I6"/>
    <mergeCell ref="E9:I9"/>
    <mergeCell ref="E16:I16"/>
    <mergeCell ref="E11:I11"/>
    <mergeCell ref="E12:I12"/>
    <mergeCell ref="E13:I13"/>
    <mergeCell ref="E14:I14"/>
    <mergeCell ref="E15:I15"/>
    <mergeCell ref="E7:I7"/>
    <mergeCell ref="E8:I8"/>
  </mergeCells>
  <pageMargins left="0.28999999999999998" right="0.19685039370078741" top="0.98425196850393704" bottom="0.59055118110236227" header="0.31496062992125984" footer="0.31496062992125984"/>
  <pageSetup paperSize="5" scale="67" orientation="portrait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39" workbookViewId="0">
      <selection activeCell="A56" sqref="A56:D56"/>
    </sheetView>
  </sheetViews>
  <sheetFormatPr defaultRowHeight="12.75"/>
  <cols>
    <col min="3" max="3" width="30.5703125" customWidth="1"/>
    <col min="4" max="4" width="8.5703125" customWidth="1"/>
    <col min="6" max="6" width="15.28515625" customWidth="1"/>
    <col min="8" max="8" width="21.28515625" customWidth="1"/>
    <col min="9" max="9" width="18.85546875" customWidth="1"/>
    <col min="10" max="10" width="20.28515625" customWidth="1"/>
  </cols>
  <sheetData>
    <row r="1" spans="1:11" ht="21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  <c r="K1" s="166"/>
    </row>
    <row r="2" spans="1:11" ht="21">
      <c r="A2" s="492" t="s">
        <v>146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ht="21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ht="21">
      <c r="A4" s="166"/>
      <c r="B4" s="166"/>
      <c r="C4" s="166"/>
      <c r="D4" s="167"/>
      <c r="E4" s="166"/>
      <c r="F4" s="166"/>
      <c r="G4" s="166"/>
      <c r="H4" s="166"/>
      <c r="I4" s="166"/>
      <c r="J4" s="166"/>
      <c r="K4" s="166"/>
    </row>
    <row r="5" spans="1:11" ht="21">
      <c r="A5" s="168" t="s">
        <v>1</v>
      </c>
      <c r="B5" s="498" t="s">
        <v>2</v>
      </c>
      <c r="C5" s="500"/>
      <c r="D5" s="498" t="s">
        <v>3</v>
      </c>
      <c r="E5" s="499"/>
      <c r="F5" s="499"/>
      <c r="G5" s="499"/>
      <c r="H5" s="499"/>
      <c r="I5" s="500"/>
      <c r="J5" s="168" t="s">
        <v>4</v>
      </c>
      <c r="K5" s="166"/>
    </row>
    <row r="6" spans="1:11" ht="21">
      <c r="A6" s="169" t="s">
        <v>5</v>
      </c>
      <c r="B6" s="519" t="s">
        <v>6</v>
      </c>
      <c r="C6" s="520"/>
      <c r="D6" s="498" t="s">
        <v>7</v>
      </c>
      <c r="E6" s="499"/>
      <c r="F6" s="499"/>
      <c r="G6" s="499"/>
      <c r="H6" s="499"/>
      <c r="I6" s="500"/>
      <c r="J6" s="170" t="s">
        <v>8</v>
      </c>
      <c r="K6" s="166"/>
    </row>
    <row r="7" spans="1:11" ht="21">
      <c r="A7" s="171">
        <v>1</v>
      </c>
      <c r="B7" s="172" t="s">
        <v>9</v>
      </c>
      <c r="C7" s="173"/>
      <c r="D7" s="174">
        <v>1</v>
      </c>
      <c r="E7" s="560" t="s">
        <v>10</v>
      </c>
      <c r="F7" s="561"/>
      <c r="G7" s="561"/>
      <c r="H7" s="561"/>
      <c r="I7" s="562"/>
      <c r="J7" s="175">
        <v>1</v>
      </c>
      <c r="K7" s="166"/>
    </row>
    <row r="8" spans="1:11" ht="21">
      <c r="A8" s="176"/>
      <c r="B8" s="177"/>
      <c r="C8" s="178"/>
      <c r="D8" s="176">
        <v>2</v>
      </c>
      <c r="E8" s="516" t="s">
        <v>11</v>
      </c>
      <c r="F8" s="517"/>
      <c r="G8" s="517"/>
      <c r="H8" s="517"/>
      <c r="I8" s="518"/>
      <c r="J8" s="179"/>
      <c r="K8" s="166"/>
    </row>
    <row r="9" spans="1:11" ht="21">
      <c r="A9" s="176"/>
      <c r="B9" s="177"/>
      <c r="C9" s="178"/>
      <c r="D9" s="176"/>
      <c r="E9" s="516" t="s">
        <v>12</v>
      </c>
      <c r="F9" s="517"/>
      <c r="G9" s="517"/>
      <c r="H9" s="517"/>
      <c r="I9" s="518"/>
      <c r="J9" s="175">
        <v>1</v>
      </c>
      <c r="K9" s="166"/>
    </row>
    <row r="10" spans="1:11" ht="21">
      <c r="A10" s="180">
        <v>2</v>
      </c>
      <c r="B10" s="511" t="s">
        <v>13</v>
      </c>
      <c r="C10" s="512"/>
      <c r="D10" s="181"/>
      <c r="E10" s="513" t="s">
        <v>14</v>
      </c>
      <c r="F10" s="514"/>
      <c r="G10" s="514"/>
      <c r="H10" s="514"/>
      <c r="I10" s="515"/>
      <c r="J10" s="179"/>
      <c r="K10" s="166"/>
    </row>
    <row r="11" spans="1:11" ht="21">
      <c r="A11" s="176"/>
      <c r="B11" s="177"/>
      <c r="C11" s="178"/>
      <c r="D11" s="176"/>
      <c r="E11" s="516" t="s">
        <v>15</v>
      </c>
      <c r="F11" s="517"/>
      <c r="G11" s="517"/>
      <c r="H11" s="517"/>
      <c r="I11" s="518"/>
      <c r="J11" s="175">
        <v>1</v>
      </c>
      <c r="K11" s="166"/>
    </row>
    <row r="12" spans="1:11" ht="21">
      <c r="A12" s="176"/>
      <c r="B12" s="177"/>
      <c r="C12" s="178"/>
      <c r="D12" s="180">
        <v>3</v>
      </c>
      <c r="E12" s="516" t="s">
        <v>16</v>
      </c>
      <c r="F12" s="517"/>
      <c r="G12" s="517"/>
      <c r="H12" s="517"/>
      <c r="I12" s="518"/>
      <c r="J12" s="182">
        <v>1</v>
      </c>
      <c r="K12" s="166"/>
    </row>
    <row r="13" spans="1:11" ht="21">
      <c r="A13" s="176"/>
      <c r="B13" s="177"/>
      <c r="C13" s="178"/>
      <c r="D13" s="180">
        <v>4</v>
      </c>
      <c r="E13" s="516" t="s">
        <v>17</v>
      </c>
      <c r="F13" s="517"/>
      <c r="G13" s="517"/>
      <c r="H13" s="517"/>
      <c r="I13" s="518"/>
      <c r="J13" s="175">
        <v>1</v>
      </c>
      <c r="K13" s="166"/>
    </row>
    <row r="14" spans="1:11" ht="21">
      <c r="A14" s="176"/>
      <c r="B14" s="177"/>
      <c r="C14" s="178"/>
      <c r="D14" s="180">
        <v>5</v>
      </c>
      <c r="E14" s="516" t="s">
        <v>18</v>
      </c>
      <c r="F14" s="517"/>
      <c r="G14" s="517"/>
      <c r="H14" s="517"/>
      <c r="I14" s="518"/>
      <c r="J14" s="175">
        <v>1</v>
      </c>
      <c r="K14" s="166"/>
    </row>
    <row r="15" spans="1:11" ht="21">
      <c r="A15" s="176"/>
      <c r="B15" s="177"/>
      <c r="C15" s="178"/>
      <c r="D15" s="180">
        <v>6</v>
      </c>
      <c r="E15" s="183" t="s">
        <v>19</v>
      </c>
      <c r="F15" s="183"/>
      <c r="G15" s="183"/>
      <c r="H15" s="183"/>
      <c r="I15" s="183"/>
      <c r="J15" s="182">
        <v>1</v>
      </c>
      <c r="K15" s="166"/>
    </row>
    <row r="16" spans="1:11" ht="40.5" customHeight="1">
      <c r="A16" s="180">
        <v>3</v>
      </c>
      <c r="B16" s="511" t="s">
        <v>20</v>
      </c>
      <c r="C16" s="512"/>
      <c r="D16" s="181">
        <v>1</v>
      </c>
      <c r="E16" s="513" t="s">
        <v>21</v>
      </c>
      <c r="F16" s="514"/>
      <c r="G16" s="514"/>
      <c r="H16" s="514"/>
      <c r="I16" s="515"/>
      <c r="J16" s="176"/>
      <c r="K16" s="166"/>
    </row>
    <row r="17" spans="1:11" ht="21">
      <c r="A17" s="176"/>
      <c r="B17" s="177"/>
      <c r="C17" s="178"/>
      <c r="D17" s="176"/>
      <c r="E17" s="516" t="s">
        <v>22</v>
      </c>
      <c r="F17" s="517"/>
      <c r="G17" s="517"/>
      <c r="H17" s="517"/>
      <c r="I17" s="518"/>
      <c r="J17" s="141">
        <v>9855</v>
      </c>
      <c r="K17" s="166"/>
    </row>
    <row r="18" spans="1:11" ht="21">
      <c r="A18" s="176"/>
      <c r="B18" s="177"/>
      <c r="C18" s="178"/>
      <c r="D18" s="180"/>
      <c r="E18" s="516" t="s">
        <v>23</v>
      </c>
      <c r="F18" s="517"/>
      <c r="G18" s="517"/>
      <c r="H18" s="517"/>
      <c r="I18" s="518"/>
      <c r="J18" s="142" t="s">
        <v>206</v>
      </c>
      <c r="K18" s="166"/>
    </row>
    <row r="19" spans="1:11" ht="21">
      <c r="A19" s="176"/>
      <c r="B19" s="184"/>
      <c r="C19" s="185"/>
      <c r="D19" s="181"/>
      <c r="E19" s="516" t="s">
        <v>25</v>
      </c>
      <c r="F19" s="517"/>
      <c r="G19" s="517"/>
      <c r="H19" s="517"/>
      <c r="I19" s="518"/>
      <c r="J19" s="142" t="s">
        <v>209</v>
      </c>
      <c r="K19" s="166"/>
    </row>
    <row r="20" spans="1:11" ht="21">
      <c r="A20" s="176"/>
      <c r="B20" s="177"/>
      <c r="C20" s="178"/>
      <c r="D20" s="180"/>
      <c r="E20" s="516" t="s">
        <v>27</v>
      </c>
      <c r="F20" s="517"/>
      <c r="G20" s="517"/>
      <c r="H20" s="517"/>
      <c r="I20" s="518"/>
      <c r="J20" s="143" t="s">
        <v>208</v>
      </c>
      <c r="K20" s="166"/>
    </row>
    <row r="21" spans="1:11" ht="21">
      <c r="A21" s="176"/>
      <c r="B21" s="177"/>
      <c r="C21" s="178"/>
      <c r="D21" s="180"/>
      <c r="E21" s="516" t="s">
        <v>29</v>
      </c>
      <c r="F21" s="517"/>
      <c r="G21" s="517"/>
      <c r="H21" s="517"/>
      <c r="I21" s="518"/>
      <c r="J21" s="144" t="s">
        <v>207</v>
      </c>
      <c r="K21" s="166"/>
    </row>
    <row r="22" spans="1:11" ht="21">
      <c r="A22" s="176"/>
      <c r="B22" s="177"/>
      <c r="C22" s="178"/>
      <c r="D22" s="180"/>
      <c r="E22" s="516" t="s">
        <v>31</v>
      </c>
      <c r="F22" s="517"/>
      <c r="G22" s="517"/>
      <c r="H22" s="517"/>
      <c r="I22" s="518"/>
      <c r="J22" s="144" t="s">
        <v>210</v>
      </c>
      <c r="K22" s="166"/>
    </row>
    <row r="23" spans="1:11" ht="21">
      <c r="A23" s="176"/>
      <c r="B23" s="177"/>
      <c r="C23" s="178"/>
      <c r="D23" s="180"/>
      <c r="E23" s="516"/>
      <c r="F23" s="517"/>
      <c r="G23" s="517"/>
      <c r="H23" s="517"/>
      <c r="I23" s="518"/>
      <c r="J23" s="144"/>
      <c r="K23" s="166"/>
    </row>
    <row r="24" spans="1:11" ht="21">
      <c r="A24" s="180">
        <v>4</v>
      </c>
      <c r="B24" s="511" t="s">
        <v>33</v>
      </c>
      <c r="C24" s="512"/>
      <c r="D24" s="180">
        <v>2</v>
      </c>
      <c r="E24" s="513" t="s">
        <v>34</v>
      </c>
      <c r="F24" s="514"/>
      <c r="G24" s="514"/>
      <c r="H24" s="514"/>
      <c r="I24" s="515"/>
      <c r="J24" s="186">
        <v>5</v>
      </c>
      <c r="K24" s="166"/>
    </row>
    <row r="25" spans="1:11" ht="21">
      <c r="A25" s="176"/>
      <c r="B25" s="177"/>
      <c r="C25" s="178"/>
      <c r="D25" s="180"/>
      <c r="E25" s="516" t="s">
        <v>35</v>
      </c>
      <c r="F25" s="517"/>
      <c r="G25" s="517"/>
      <c r="H25" s="517"/>
      <c r="I25" s="518"/>
      <c r="J25" s="143">
        <v>2</v>
      </c>
      <c r="K25" s="166"/>
    </row>
    <row r="26" spans="1:11" ht="21">
      <c r="A26" s="176"/>
      <c r="B26" s="187"/>
      <c r="C26" s="188"/>
      <c r="D26" s="181"/>
      <c r="E26" s="516" t="s">
        <v>36</v>
      </c>
      <c r="F26" s="517"/>
      <c r="G26" s="517"/>
      <c r="H26" s="517"/>
      <c r="I26" s="518"/>
      <c r="J26" s="142">
        <v>4</v>
      </c>
      <c r="K26" s="166"/>
    </row>
    <row r="27" spans="1:11" ht="42" customHeight="1">
      <c r="A27" s="181">
        <v>5</v>
      </c>
      <c r="B27" s="511" t="s">
        <v>37</v>
      </c>
      <c r="C27" s="512"/>
      <c r="D27" s="180">
        <v>3</v>
      </c>
      <c r="E27" s="513" t="s">
        <v>38</v>
      </c>
      <c r="F27" s="514"/>
      <c r="G27" s="514"/>
      <c r="H27" s="514"/>
      <c r="I27" s="515"/>
      <c r="J27" s="189">
        <v>1870426</v>
      </c>
      <c r="K27" s="166"/>
    </row>
    <row r="28" spans="1:11" ht="21">
      <c r="A28" s="176"/>
      <c r="B28" s="177"/>
      <c r="C28" s="178"/>
      <c r="D28" s="180">
        <v>4</v>
      </c>
      <c r="E28" s="516" t="s">
        <v>39</v>
      </c>
      <c r="F28" s="517"/>
      <c r="G28" s="517"/>
      <c r="H28" s="517"/>
      <c r="I28" s="518"/>
      <c r="J28" s="190"/>
      <c r="K28" s="166"/>
    </row>
    <row r="29" spans="1:11" ht="21">
      <c r="A29" s="176"/>
      <c r="B29" s="177"/>
      <c r="C29" s="178"/>
      <c r="D29" s="180"/>
      <c r="E29" s="516" t="s">
        <v>40</v>
      </c>
      <c r="F29" s="517"/>
      <c r="G29" s="517"/>
      <c r="H29" s="517"/>
      <c r="I29" s="518"/>
      <c r="J29" s="143">
        <v>26</v>
      </c>
      <c r="K29" s="166"/>
    </row>
    <row r="30" spans="1:11" ht="21">
      <c r="A30" s="176"/>
      <c r="B30" s="177"/>
      <c r="C30" s="178"/>
      <c r="D30" s="180"/>
      <c r="E30" s="516" t="s">
        <v>41</v>
      </c>
      <c r="F30" s="517"/>
      <c r="G30" s="517"/>
      <c r="H30" s="517"/>
      <c r="I30" s="518"/>
      <c r="J30" s="143">
        <v>14</v>
      </c>
      <c r="K30" s="166"/>
    </row>
    <row r="31" spans="1:11" ht="21">
      <c r="A31" s="176"/>
      <c r="B31" s="177"/>
      <c r="C31" s="178"/>
      <c r="D31" s="180">
        <v>5</v>
      </c>
      <c r="E31" s="516" t="s">
        <v>42</v>
      </c>
      <c r="F31" s="517"/>
      <c r="G31" s="517"/>
      <c r="H31" s="517"/>
      <c r="I31" s="518"/>
      <c r="J31" s="143">
        <v>155</v>
      </c>
      <c r="K31" s="166"/>
    </row>
    <row r="32" spans="1:11" ht="21">
      <c r="A32" s="176"/>
      <c r="B32" s="177"/>
      <c r="C32" s="178"/>
      <c r="D32" s="180">
        <v>6</v>
      </c>
      <c r="E32" s="516" t="s">
        <v>43</v>
      </c>
      <c r="F32" s="517"/>
      <c r="G32" s="517"/>
      <c r="H32" s="517"/>
      <c r="I32" s="518"/>
      <c r="J32" s="191">
        <v>9471</v>
      </c>
      <c r="K32" s="166"/>
    </row>
    <row r="33" spans="1:11" ht="21">
      <c r="A33" s="259"/>
      <c r="B33" s="177"/>
      <c r="C33" s="178"/>
      <c r="D33" s="180">
        <v>7</v>
      </c>
      <c r="E33" s="508" t="s">
        <v>44</v>
      </c>
      <c r="F33" s="509"/>
      <c r="G33" s="509"/>
      <c r="H33" s="509"/>
      <c r="I33" s="510"/>
      <c r="J33" s="191">
        <v>3742020</v>
      </c>
      <c r="K33" s="166"/>
    </row>
    <row r="34" spans="1:11" ht="21">
      <c r="A34" s="199"/>
      <c r="B34" s="193"/>
      <c r="C34" s="194"/>
      <c r="D34" s="195"/>
      <c r="E34" s="503"/>
      <c r="F34" s="505"/>
      <c r="G34" s="505"/>
      <c r="H34" s="505"/>
      <c r="I34" s="505"/>
      <c r="J34" s="504"/>
      <c r="K34" s="166"/>
    </row>
    <row r="35" spans="1:11" ht="21">
      <c r="A35" s="196"/>
      <c r="B35" s="196"/>
      <c r="C35" s="196"/>
      <c r="D35" s="197"/>
      <c r="E35" s="197"/>
      <c r="F35" s="197"/>
      <c r="G35" s="197"/>
      <c r="H35" s="197"/>
      <c r="I35" s="197"/>
      <c r="J35" s="197"/>
      <c r="K35" s="166"/>
    </row>
    <row r="36" spans="1:11" ht="21">
      <c r="A36" s="196"/>
      <c r="B36" s="196"/>
      <c r="C36" s="196"/>
      <c r="D36" s="197"/>
      <c r="E36" s="197"/>
      <c r="F36" s="197"/>
      <c r="G36" s="197"/>
      <c r="H36" s="197"/>
      <c r="I36" s="197"/>
      <c r="J36" s="197"/>
      <c r="K36" s="166"/>
    </row>
    <row r="37" spans="1:11" ht="21">
      <c r="A37" s="506" t="s">
        <v>1</v>
      </c>
      <c r="B37" s="521" t="s">
        <v>160</v>
      </c>
      <c r="C37" s="521"/>
      <c r="D37" s="521"/>
      <c r="E37" s="521"/>
      <c r="F37" s="521"/>
      <c r="G37" s="507" t="s">
        <v>159</v>
      </c>
      <c r="H37" s="507"/>
      <c r="I37" s="506" t="s">
        <v>47</v>
      </c>
      <c r="J37" s="506"/>
      <c r="K37" s="166"/>
    </row>
    <row r="38" spans="1:11" ht="44.25" customHeight="1">
      <c r="A38" s="506"/>
      <c r="B38" s="559" t="s">
        <v>48</v>
      </c>
      <c r="C38" s="559"/>
      <c r="D38" s="559"/>
      <c r="E38" s="559"/>
      <c r="F38" s="559"/>
      <c r="G38" s="507"/>
      <c r="H38" s="507"/>
      <c r="I38" s="506"/>
      <c r="J38" s="506"/>
      <c r="K38" s="166"/>
    </row>
    <row r="39" spans="1:11" ht="21">
      <c r="A39" s="198">
        <v>1</v>
      </c>
      <c r="B39" s="546" t="s">
        <v>50</v>
      </c>
      <c r="C39" s="546"/>
      <c r="D39" s="546"/>
      <c r="E39" s="546"/>
      <c r="F39" s="546"/>
      <c r="G39" s="496">
        <v>700000000</v>
      </c>
      <c r="H39" s="496"/>
      <c r="I39" s="497"/>
      <c r="J39" s="497"/>
      <c r="K39" s="166"/>
    </row>
    <row r="40" spans="1:11" ht="21">
      <c r="A40" s="198">
        <v>2</v>
      </c>
      <c r="B40" s="546" t="s">
        <v>51</v>
      </c>
      <c r="C40" s="546"/>
      <c r="D40" s="546"/>
      <c r="E40" s="546"/>
      <c r="F40" s="546"/>
      <c r="G40" s="496">
        <v>140000000</v>
      </c>
      <c r="H40" s="496"/>
      <c r="I40" s="497"/>
      <c r="J40" s="497"/>
      <c r="K40" s="166"/>
    </row>
    <row r="41" spans="1:11" ht="21">
      <c r="A41" s="198">
        <v>3</v>
      </c>
      <c r="B41" s="546" t="s">
        <v>52</v>
      </c>
      <c r="C41" s="546"/>
      <c r="D41" s="546"/>
      <c r="E41" s="546"/>
      <c r="F41" s="546"/>
      <c r="G41" s="496">
        <v>335000000</v>
      </c>
      <c r="H41" s="496"/>
      <c r="I41" s="497"/>
      <c r="J41" s="497"/>
      <c r="K41" s="166"/>
    </row>
    <row r="42" spans="1:11" ht="21">
      <c r="A42" s="198">
        <v>4</v>
      </c>
      <c r="B42" s="546" t="s">
        <v>53</v>
      </c>
      <c r="C42" s="546"/>
      <c r="D42" s="546"/>
      <c r="E42" s="546"/>
      <c r="F42" s="546"/>
      <c r="G42" s="496">
        <v>20000000</v>
      </c>
      <c r="H42" s="496"/>
      <c r="I42" s="497"/>
      <c r="J42" s="497"/>
      <c r="K42" s="166"/>
    </row>
    <row r="43" spans="1:11" ht="21">
      <c r="A43" s="198">
        <v>5</v>
      </c>
      <c r="B43" s="546" t="s">
        <v>181</v>
      </c>
      <c r="C43" s="546"/>
      <c r="D43" s="546"/>
      <c r="E43" s="546"/>
      <c r="F43" s="546"/>
      <c r="G43" s="556">
        <v>650000000</v>
      </c>
      <c r="H43" s="556"/>
      <c r="I43" s="497"/>
      <c r="J43" s="497"/>
      <c r="K43" s="166"/>
    </row>
    <row r="44" spans="1:11" ht="21.75" customHeight="1">
      <c r="A44" s="260">
        <v>6</v>
      </c>
      <c r="B44" s="547" t="s">
        <v>54</v>
      </c>
      <c r="C44" s="547"/>
      <c r="D44" s="547"/>
      <c r="E44" s="547"/>
      <c r="F44" s="547"/>
      <c r="G44" s="557">
        <v>20000000</v>
      </c>
      <c r="H44" s="557"/>
      <c r="I44" s="558"/>
      <c r="J44" s="558"/>
      <c r="K44" s="166"/>
    </row>
    <row r="45" spans="1:11" ht="42" customHeight="1">
      <c r="A45" s="198">
        <v>7</v>
      </c>
      <c r="B45" s="546" t="s">
        <v>55</v>
      </c>
      <c r="C45" s="546"/>
      <c r="D45" s="546"/>
      <c r="E45" s="546"/>
      <c r="F45" s="546"/>
      <c r="G45" s="554">
        <v>10000000</v>
      </c>
      <c r="H45" s="555"/>
      <c r="I45" s="503"/>
      <c r="J45" s="504"/>
      <c r="K45" s="166"/>
    </row>
    <row r="46" spans="1:11" ht="21">
      <c r="A46" s="199"/>
      <c r="B46" s="521" t="s">
        <v>161</v>
      </c>
      <c r="C46" s="521"/>
      <c r="D46" s="521"/>
      <c r="E46" s="521"/>
      <c r="F46" s="521"/>
      <c r="G46" s="501">
        <f>SUM(G39:H45)</f>
        <v>1875000000</v>
      </c>
      <c r="H46" s="502"/>
      <c r="I46" s="503"/>
      <c r="J46" s="504"/>
      <c r="K46" s="166"/>
    </row>
    <row r="47" spans="1:11" ht="21">
      <c r="A47" s="196"/>
      <c r="B47" s="200"/>
      <c r="C47" s="200"/>
      <c r="D47" s="200"/>
      <c r="E47" s="200"/>
      <c r="F47" s="200"/>
      <c r="G47" s="201"/>
      <c r="H47" s="201"/>
      <c r="I47" s="197"/>
      <c r="J47" s="197"/>
      <c r="K47" s="166"/>
    </row>
    <row r="48" spans="1:11" ht="15.75" customHeight="1">
      <c r="A48" s="196"/>
      <c r="B48" s="200"/>
      <c r="C48" s="200"/>
      <c r="D48" s="200"/>
      <c r="E48" s="201"/>
      <c r="F48" s="201"/>
      <c r="G48" s="197"/>
      <c r="H48" s="491" t="s">
        <v>182</v>
      </c>
      <c r="I48" s="491"/>
      <c r="J48" s="491"/>
      <c r="K48" s="166"/>
    </row>
    <row r="49" spans="1:11" ht="21">
      <c r="A49" s="488" t="s">
        <v>164</v>
      </c>
      <c r="B49" s="488"/>
      <c r="C49" s="488"/>
      <c r="D49" s="488"/>
      <c r="E49" s="166"/>
      <c r="F49" s="166"/>
      <c r="G49" s="166"/>
      <c r="H49" s="488" t="s">
        <v>165</v>
      </c>
      <c r="I49" s="488"/>
      <c r="J49" s="488"/>
      <c r="K49" s="166"/>
    </row>
    <row r="50" spans="1:11" ht="21">
      <c r="A50" s="492" t="s">
        <v>147</v>
      </c>
      <c r="B50" s="492"/>
      <c r="C50" s="492"/>
      <c r="D50" s="492"/>
      <c r="E50" s="166"/>
      <c r="F50" s="166"/>
      <c r="G50" s="166"/>
      <c r="H50" s="166"/>
      <c r="I50" s="166"/>
      <c r="J50" s="166"/>
      <c r="K50" s="166"/>
    </row>
    <row r="51" spans="1:11" ht="21">
      <c r="A51" s="488" t="s">
        <v>77</v>
      </c>
      <c r="B51" s="488"/>
      <c r="C51" s="488"/>
      <c r="D51" s="488"/>
      <c r="E51" s="166"/>
      <c r="F51" s="166"/>
      <c r="G51" s="166"/>
      <c r="H51" s="166"/>
      <c r="I51" s="166"/>
      <c r="J51" s="166"/>
      <c r="K51" s="166"/>
    </row>
    <row r="52" spans="1:11" ht="21">
      <c r="A52" s="488" t="s">
        <v>168</v>
      </c>
      <c r="B52" s="488"/>
      <c r="C52" s="488"/>
      <c r="D52" s="488"/>
      <c r="E52" s="166"/>
      <c r="F52" s="166"/>
      <c r="G52" s="166"/>
      <c r="H52" s="488" t="s">
        <v>169</v>
      </c>
      <c r="I52" s="488"/>
      <c r="J52" s="488"/>
      <c r="K52" s="488"/>
    </row>
    <row r="53" spans="1:11" ht="21">
      <c r="A53" s="166"/>
      <c r="B53" s="166"/>
      <c r="C53" s="166"/>
      <c r="D53" s="167"/>
      <c r="E53" s="166"/>
      <c r="F53" s="166"/>
      <c r="G53" s="166"/>
      <c r="H53" s="166"/>
      <c r="I53" s="166"/>
      <c r="J53" s="166"/>
      <c r="K53" s="167"/>
    </row>
    <row r="54" spans="1:11" ht="2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7"/>
    </row>
    <row r="55" spans="1:11" ht="2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7"/>
    </row>
    <row r="56" spans="1:11" ht="21">
      <c r="A56" s="486" t="s">
        <v>128</v>
      </c>
      <c r="B56" s="486"/>
      <c r="C56" s="486"/>
      <c r="D56" s="486"/>
      <c r="E56" s="166"/>
      <c r="F56" s="166"/>
      <c r="G56" s="166"/>
      <c r="H56" s="486" t="s">
        <v>123</v>
      </c>
      <c r="I56" s="486"/>
      <c r="J56" s="486"/>
      <c r="K56" s="486"/>
    </row>
    <row r="57" spans="1:11" ht="21">
      <c r="A57" s="488" t="s">
        <v>149</v>
      </c>
      <c r="B57" s="488"/>
      <c r="C57" s="488"/>
      <c r="D57" s="488"/>
      <c r="E57" s="166"/>
      <c r="F57" s="166"/>
      <c r="G57" s="166"/>
      <c r="H57" s="488" t="s">
        <v>150</v>
      </c>
      <c r="I57" s="488"/>
      <c r="J57" s="488"/>
      <c r="K57" s="488"/>
    </row>
    <row r="58" spans="1:11" ht="21">
      <c r="A58" s="488" t="s">
        <v>129</v>
      </c>
      <c r="B58" s="488"/>
      <c r="C58" s="488"/>
      <c r="D58" s="488"/>
      <c r="E58" s="166"/>
      <c r="F58" s="166"/>
      <c r="G58" s="166"/>
      <c r="H58" s="488" t="s">
        <v>124</v>
      </c>
      <c r="I58" s="488"/>
      <c r="J58" s="488"/>
      <c r="K58" s="488"/>
    </row>
    <row r="59" spans="1:11" ht="2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</row>
  </sheetData>
  <mergeCells count="80">
    <mergeCell ref="E11:I11"/>
    <mergeCell ref="A1:J1"/>
    <mergeCell ref="A2:J2"/>
    <mergeCell ref="A3:J3"/>
    <mergeCell ref="B5:C5"/>
    <mergeCell ref="D5:I5"/>
    <mergeCell ref="B6:C6"/>
    <mergeCell ref="D6:I6"/>
    <mergeCell ref="E7:I7"/>
    <mergeCell ref="E8:I8"/>
    <mergeCell ref="E9:I9"/>
    <mergeCell ref="B10:C10"/>
    <mergeCell ref="E10:I10"/>
    <mergeCell ref="E23:I23"/>
    <mergeCell ref="E12:I12"/>
    <mergeCell ref="E13:I13"/>
    <mergeCell ref="E14:I14"/>
    <mergeCell ref="B16:C16"/>
    <mergeCell ref="E16:I16"/>
    <mergeCell ref="E17:I17"/>
    <mergeCell ref="E18:I18"/>
    <mergeCell ref="E19:I19"/>
    <mergeCell ref="E20:I20"/>
    <mergeCell ref="E21:I21"/>
    <mergeCell ref="E22:I22"/>
    <mergeCell ref="B24:C24"/>
    <mergeCell ref="E24:I24"/>
    <mergeCell ref="E25:I25"/>
    <mergeCell ref="E26:I26"/>
    <mergeCell ref="B27:C27"/>
    <mergeCell ref="E27:I27"/>
    <mergeCell ref="E33:I33"/>
    <mergeCell ref="B37:F37"/>
    <mergeCell ref="B38:F38"/>
    <mergeCell ref="B39:F39"/>
    <mergeCell ref="E34:J34"/>
    <mergeCell ref="E28:I28"/>
    <mergeCell ref="E29:I29"/>
    <mergeCell ref="E30:I30"/>
    <mergeCell ref="E31:I31"/>
    <mergeCell ref="E32:I32"/>
    <mergeCell ref="A37:A38"/>
    <mergeCell ref="G37:H38"/>
    <mergeCell ref="I37:J38"/>
    <mergeCell ref="G40:H40"/>
    <mergeCell ref="I40:J40"/>
    <mergeCell ref="G39:H39"/>
    <mergeCell ref="I39:J39"/>
    <mergeCell ref="G41:H41"/>
    <mergeCell ref="I41:J41"/>
    <mergeCell ref="B40:F40"/>
    <mergeCell ref="B41:F41"/>
    <mergeCell ref="G42:H42"/>
    <mergeCell ref="I42:J42"/>
    <mergeCell ref="G43:H43"/>
    <mergeCell ref="I43:J43"/>
    <mergeCell ref="B42:F42"/>
    <mergeCell ref="B43:F43"/>
    <mergeCell ref="G44:H44"/>
    <mergeCell ref="I44:J44"/>
    <mergeCell ref="G46:H46"/>
    <mergeCell ref="I46:J46"/>
    <mergeCell ref="G45:H45"/>
    <mergeCell ref="I45:J45"/>
    <mergeCell ref="B44:F44"/>
    <mergeCell ref="B45:F45"/>
    <mergeCell ref="B46:F46"/>
    <mergeCell ref="H48:J48"/>
    <mergeCell ref="H58:K58"/>
    <mergeCell ref="A50:D50"/>
    <mergeCell ref="A51:D51"/>
    <mergeCell ref="A52:D52"/>
    <mergeCell ref="A56:D56"/>
    <mergeCell ref="A57:D57"/>
    <mergeCell ref="A58:D58"/>
    <mergeCell ref="H52:K52"/>
    <mergeCell ref="H56:K56"/>
    <mergeCell ref="H57:K57"/>
    <mergeCell ref="A49:D49"/>
    <mergeCell ref="H49:J49"/>
  </mergeCells>
  <pageMargins left="0.7" right="0.7" top="0.75" bottom="0.75" header="0.3" footer="0.3"/>
  <pageSetup paperSize="5" scale="56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22" workbookViewId="0">
      <selection activeCell="I18" sqref="I18:I19"/>
    </sheetView>
  </sheetViews>
  <sheetFormatPr defaultRowHeight="12.75"/>
  <cols>
    <col min="1" max="1" width="4.85546875" customWidth="1"/>
    <col min="2" max="2" width="54.5703125" customWidth="1"/>
    <col min="3" max="3" width="1" hidden="1" customWidth="1"/>
    <col min="4" max="4" width="4.28515625" style="15" customWidth="1"/>
    <col min="5" max="5" width="3.5703125" customWidth="1"/>
    <col min="6" max="6" width="15.7109375" customWidth="1"/>
    <col min="7" max="7" width="3.140625" customWidth="1"/>
    <col min="8" max="8" width="23.85546875" customWidth="1"/>
    <col min="9" max="9" width="24" customWidth="1"/>
    <col min="10" max="10" width="21.7109375" customWidth="1"/>
    <col min="11" max="11" width="9.28515625" customWidth="1"/>
  </cols>
  <sheetData>
    <row r="1" spans="1:10" ht="20.25">
      <c r="A1" s="492" t="s">
        <v>177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0.25">
      <c r="A2" s="492" t="s">
        <v>154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20.25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21">
      <c r="A4" s="166"/>
      <c r="B4" s="166"/>
      <c r="C4" s="166"/>
      <c r="D4" s="432"/>
      <c r="E4" s="166"/>
      <c r="F4" s="166"/>
      <c r="G4" s="166"/>
      <c r="H4" s="166"/>
      <c r="I4" s="166"/>
      <c r="J4" s="166"/>
    </row>
    <row r="5" spans="1:10" ht="20.25">
      <c r="A5" s="434" t="s">
        <v>1</v>
      </c>
      <c r="B5" s="427" t="s">
        <v>2</v>
      </c>
      <c r="C5" s="428"/>
      <c r="D5" s="498" t="s">
        <v>3</v>
      </c>
      <c r="E5" s="499"/>
      <c r="F5" s="499"/>
      <c r="G5" s="499"/>
      <c r="H5" s="499"/>
      <c r="I5" s="500"/>
      <c r="J5" s="434" t="s">
        <v>4</v>
      </c>
    </row>
    <row r="6" spans="1:10" ht="21">
      <c r="A6" s="169" t="s">
        <v>5</v>
      </c>
      <c r="B6" s="430" t="s">
        <v>6</v>
      </c>
      <c r="C6" s="431"/>
      <c r="D6" s="498" t="s">
        <v>7</v>
      </c>
      <c r="E6" s="499"/>
      <c r="F6" s="499"/>
      <c r="G6" s="499"/>
      <c r="H6" s="499"/>
      <c r="I6" s="500"/>
      <c r="J6" s="170" t="s">
        <v>8</v>
      </c>
    </row>
    <row r="7" spans="1:10" ht="24" customHeight="1">
      <c r="A7" s="139">
        <v>1</v>
      </c>
      <c r="B7" s="476" t="s">
        <v>33</v>
      </c>
      <c r="C7" s="477"/>
      <c r="D7" s="139">
        <v>1</v>
      </c>
      <c r="E7" s="478" t="s">
        <v>34</v>
      </c>
      <c r="F7" s="479"/>
      <c r="G7" s="479"/>
      <c r="H7" s="479"/>
      <c r="I7" s="480"/>
      <c r="J7" s="146">
        <v>5</v>
      </c>
    </row>
    <row r="8" spans="1:10" ht="18.75" customHeight="1">
      <c r="A8" s="136"/>
      <c r="B8" s="137"/>
      <c r="C8" s="138"/>
      <c r="D8" s="139"/>
      <c r="E8" s="481" t="s">
        <v>35</v>
      </c>
      <c r="F8" s="482"/>
      <c r="G8" s="482"/>
      <c r="H8" s="482"/>
      <c r="I8" s="483"/>
      <c r="J8" s="145">
        <v>1</v>
      </c>
    </row>
    <row r="9" spans="1:10" ht="21">
      <c r="A9" s="136"/>
      <c r="B9" s="147"/>
      <c r="C9" s="148"/>
      <c r="D9" s="140"/>
      <c r="E9" s="481" t="s">
        <v>36</v>
      </c>
      <c r="F9" s="482"/>
      <c r="G9" s="482"/>
      <c r="H9" s="482"/>
      <c r="I9" s="483"/>
      <c r="J9" s="149">
        <v>4</v>
      </c>
    </row>
    <row r="10" spans="1:10" ht="21.75" customHeight="1">
      <c r="A10" s="140">
        <v>2</v>
      </c>
      <c r="B10" s="476" t="s">
        <v>37</v>
      </c>
      <c r="C10" s="477"/>
      <c r="D10" s="139">
        <v>2</v>
      </c>
      <c r="E10" s="478" t="s">
        <v>38</v>
      </c>
      <c r="F10" s="479"/>
      <c r="G10" s="479"/>
      <c r="H10" s="479"/>
      <c r="I10" s="480"/>
      <c r="J10" s="150">
        <v>1223861</v>
      </c>
    </row>
    <row r="11" spans="1:10" ht="21.75" customHeight="1">
      <c r="A11" s="136"/>
      <c r="B11" s="137"/>
      <c r="C11" s="138"/>
      <c r="D11" s="139">
        <v>3</v>
      </c>
      <c r="E11" s="481" t="s">
        <v>39</v>
      </c>
      <c r="F11" s="482"/>
      <c r="G11" s="482"/>
      <c r="H11" s="482"/>
      <c r="I11" s="483"/>
      <c r="J11" s="151"/>
    </row>
    <row r="12" spans="1:10" ht="21.75" customHeight="1">
      <c r="A12" s="136"/>
      <c r="B12" s="137"/>
      <c r="C12" s="138"/>
      <c r="D12" s="139"/>
      <c r="E12" s="481" t="s">
        <v>40</v>
      </c>
      <c r="F12" s="482"/>
      <c r="G12" s="482"/>
      <c r="H12" s="482"/>
      <c r="I12" s="483"/>
      <c r="J12" s="145">
        <v>26</v>
      </c>
    </row>
    <row r="13" spans="1:10" ht="21.75" customHeight="1">
      <c r="A13" s="136"/>
      <c r="B13" s="137"/>
      <c r="C13" s="138"/>
      <c r="D13" s="139"/>
      <c r="E13" s="481" t="s">
        <v>41</v>
      </c>
      <c r="F13" s="482"/>
      <c r="G13" s="482"/>
      <c r="H13" s="482"/>
      <c r="I13" s="483"/>
      <c r="J13" s="145">
        <v>14</v>
      </c>
    </row>
    <row r="14" spans="1:10" ht="21.75" customHeight="1">
      <c r="A14" s="136"/>
      <c r="B14" s="137"/>
      <c r="C14" s="138"/>
      <c r="D14" s="139">
        <v>4</v>
      </c>
      <c r="E14" s="481" t="s">
        <v>42</v>
      </c>
      <c r="F14" s="482"/>
      <c r="G14" s="482"/>
      <c r="H14" s="482"/>
      <c r="I14" s="483"/>
      <c r="J14" s="145">
        <v>155</v>
      </c>
    </row>
    <row r="15" spans="1:10" ht="21.75" customHeight="1">
      <c r="A15" s="136"/>
      <c r="B15" s="137"/>
      <c r="C15" s="138"/>
      <c r="D15" s="139">
        <v>5</v>
      </c>
      <c r="E15" s="481" t="s">
        <v>43</v>
      </c>
      <c r="F15" s="482"/>
      <c r="G15" s="482"/>
      <c r="H15" s="482"/>
      <c r="I15" s="483"/>
      <c r="J15" s="152">
        <v>9471</v>
      </c>
    </row>
    <row r="16" spans="1:10" ht="21.75" customHeight="1">
      <c r="A16" s="136"/>
      <c r="B16" s="153"/>
      <c r="C16" s="154"/>
      <c r="D16" s="155">
        <v>6</v>
      </c>
      <c r="E16" s="473" t="s">
        <v>44</v>
      </c>
      <c r="F16" s="474"/>
      <c r="G16" s="474"/>
      <c r="H16" s="474"/>
      <c r="I16" s="475"/>
      <c r="J16" s="156">
        <v>1870180</v>
      </c>
    </row>
    <row r="17" spans="1:11" ht="21.75" customHeight="1">
      <c r="A17" s="162"/>
      <c r="B17" s="161"/>
      <c r="C17" s="161"/>
      <c r="D17" s="451"/>
      <c r="E17" s="452"/>
      <c r="F17" s="452"/>
      <c r="G17" s="452"/>
      <c r="H17" s="452"/>
      <c r="I17" s="452"/>
      <c r="J17" s="453"/>
    </row>
    <row r="18" spans="1:11" ht="21.75" customHeight="1">
      <c r="A18" s="162"/>
      <c r="B18" s="161"/>
      <c r="C18" s="161"/>
      <c r="D18" s="451"/>
      <c r="E18" s="452"/>
      <c r="F18" s="452"/>
      <c r="G18" s="452"/>
      <c r="H18" s="452"/>
      <c r="I18" s="452"/>
      <c r="J18" s="453"/>
    </row>
    <row r="19" spans="1:11" ht="21.75" customHeight="1">
      <c r="A19" s="162"/>
      <c r="B19" s="161"/>
      <c r="C19" s="161"/>
      <c r="D19" s="451"/>
      <c r="E19" s="452"/>
      <c r="F19" s="452"/>
      <c r="G19" s="452"/>
      <c r="H19" s="452"/>
      <c r="I19" s="452"/>
      <c r="J19" s="453"/>
    </row>
    <row r="20" spans="1:11" ht="21.75" customHeight="1">
      <c r="A20" s="162"/>
      <c r="B20" s="161"/>
      <c r="C20" s="161"/>
      <c r="D20" s="451"/>
      <c r="E20" s="452"/>
      <c r="F20" s="452"/>
      <c r="G20" s="452"/>
      <c r="H20" s="452"/>
      <c r="I20" s="452"/>
      <c r="J20" s="453"/>
    </row>
    <row r="21" spans="1:11" ht="21.75" customHeight="1">
      <c r="A21" s="162"/>
      <c r="B21" s="161"/>
      <c r="C21" s="161"/>
      <c r="D21" s="451"/>
      <c r="E21" s="452"/>
      <c r="F21" s="452"/>
      <c r="G21" s="452"/>
      <c r="H21" s="452"/>
      <c r="I21" s="452"/>
      <c r="J21" s="453"/>
    </row>
    <row r="22" spans="1:11" ht="21">
      <c r="A22" s="196"/>
      <c r="B22" s="196"/>
      <c r="C22" s="196"/>
      <c r="D22" s="433"/>
      <c r="E22" s="433"/>
      <c r="F22" s="433"/>
      <c r="G22" s="433"/>
      <c r="H22" s="433"/>
      <c r="I22" s="433"/>
      <c r="J22" s="433"/>
    </row>
    <row r="23" spans="1:11" ht="15" customHeight="1">
      <c r="A23" s="196"/>
      <c r="B23" s="196"/>
      <c r="C23" s="196"/>
      <c r="D23" s="433"/>
      <c r="E23" s="433"/>
      <c r="F23" s="433"/>
      <c r="G23" s="433"/>
      <c r="H23" s="433"/>
      <c r="I23" s="433"/>
      <c r="J23" s="433"/>
    </row>
    <row r="24" spans="1:11" ht="21">
      <c r="A24" s="166"/>
      <c r="B24" s="196"/>
      <c r="C24" s="196"/>
      <c r="D24" s="196"/>
      <c r="E24" s="433"/>
      <c r="F24" s="433"/>
      <c r="G24" s="433"/>
      <c r="H24" s="491" t="s">
        <v>242</v>
      </c>
      <c r="I24" s="491"/>
      <c r="J24" s="491"/>
    </row>
    <row r="25" spans="1:11" ht="21">
      <c r="A25" s="166"/>
      <c r="B25" s="491" t="s">
        <v>166</v>
      </c>
      <c r="C25" s="491"/>
      <c r="D25" s="491"/>
      <c r="E25" s="491"/>
      <c r="F25" s="433"/>
      <c r="G25" s="433"/>
      <c r="H25" s="433"/>
      <c r="I25" s="202" t="s">
        <v>167</v>
      </c>
      <c r="J25" s="202"/>
    </row>
    <row r="26" spans="1:11" ht="21">
      <c r="A26" s="203"/>
      <c r="B26" s="492" t="s">
        <v>147</v>
      </c>
      <c r="C26" s="492"/>
      <c r="D26" s="492"/>
      <c r="E26" s="492"/>
      <c r="F26" s="166"/>
      <c r="G26" s="166"/>
      <c r="H26" s="166"/>
      <c r="I26" s="166"/>
      <c r="J26" s="166"/>
    </row>
    <row r="27" spans="1:11" ht="21">
      <c r="A27" s="166"/>
      <c r="B27" s="488" t="s">
        <v>77</v>
      </c>
      <c r="C27" s="488"/>
      <c r="D27" s="488"/>
      <c r="E27" s="488"/>
      <c r="F27" s="166"/>
      <c r="G27" s="166"/>
      <c r="H27" s="166"/>
      <c r="I27" s="166"/>
      <c r="J27" s="166"/>
    </row>
    <row r="28" spans="1:11" ht="18" customHeight="1">
      <c r="A28" s="166"/>
      <c r="B28" s="488" t="s">
        <v>151</v>
      </c>
      <c r="C28" s="488"/>
      <c r="D28" s="488"/>
      <c r="E28" s="488"/>
      <c r="F28" s="166"/>
      <c r="G28" s="166"/>
      <c r="H28" s="489" t="s">
        <v>114</v>
      </c>
      <c r="I28" s="489"/>
      <c r="J28" s="489"/>
    </row>
    <row r="29" spans="1:11" ht="18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</row>
    <row r="30" spans="1:11" ht="18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</row>
    <row r="31" spans="1:11" ht="18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1" ht="18" customHeight="1">
      <c r="A32" s="166"/>
      <c r="B32" s="486" t="s">
        <v>125</v>
      </c>
      <c r="C32" s="486"/>
      <c r="D32" s="486"/>
      <c r="E32" s="486"/>
      <c r="F32" s="166"/>
      <c r="G32" s="166"/>
      <c r="H32" s="486" t="s">
        <v>157</v>
      </c>
      <c r="I32" s="486"/>
      <c r="J32" s="486"/>
      <c r="K32" s="29"/>
    </row>
    <row r="33" spans="1:11" ht="18" customHeight="1">
      <c r="A33" s="166"/>
      <c r="B33" s="488" t="s">
        <v>150</v>
      </c>
      <c r="C33" s="488"/>
      <c r="D33" s="488"/>
      <c r="E33" s="488"/>
      <c r="F33" s="166"/>
      <c r="G33" s="166"/>
      <c r="H33" s="488" t="s">
        <v>150</v>
      </c>
      <c r="I33" s="488"/>
      <c r="J33" s="488"/>
      <c r="K33" s="444"/>
    </row>
    <row r="34" spans="1:11" ht="21">
      <c r="A34" s="166"/>
      <c r="B34" s="488" t="s">
        <v>126</v>
      </c>
      <c r="C34" s="488"/>
      <c r="D34" s="488"/>
      <c r="E34" s="488"/>
      <c r="F34" s="166"/>
      <c r="G34" s="166"/>
      <c r="H34" s="488" t="s">
        <v>158</v>
      </c>
      <c r="I34" s="488"/>
      <c r="J34" s="488"/>
      <c r="K34" s="444"/>
    </row>
    <row r="35" spans="1:11" ht="21">
      <c r="A35" s="166"/>
      <c r="B35" s="166"/>
      <c r="C35" s="166"/>
      <c r="D35" s="432"/>
      <c r="E35" s="166"/>
      <c r="F35" s="166"/>
      <c r="G35" s="166"/>
      <c r="H35" s="166"/>
      <c r="I35" s="166"/>
      <c r="J35" s="166"/>
      <c r="K35" s="444"/>
    </row>
    <row r="36" spans="1:11" ht="15.75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26"/>
    </row>
    <row r="37" spans="1:11" ht="15.75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29"/>
    </row>
    <row r="38" spans="1:11" ht="15.75">
      <c r="K38" s="29"/>
    </row>
  </sheetData>
  <mergeCells count="29">
    <mergeCell ref="E8:I8"/>
    <mergeCell ref="E9:I9"/>
    <mergeCell ref="E10:I10"/>
    <mergeCell ref="E16:I16"/>
    <mergeCell ref="A1:J1"/>
    <mergeCell ref="A2:J2"/>
    <mergeCell ref="A3:J3"/>
    <mergeCell ref="D5:I5"/>
    <mergeCell ref="D6:I6"/>
    <mergeCell ref="E7:I7"/>
    <mergeCell ref="B7:C7"/>
    <mergeCell ref="E15:I15"/>
    <mergeCell ref="B10:C10"/>
    <mergeCell ref="E11:I11"/>
    <mergeCell ref="E12:I12"/>
    <mergeCell ref="E13:I13"/>
    <mergeCell ref="E14:I14"/>
    <mergeCell ref="B34:E34"/>
    <mergeCell ref="H34:J34"/>
    <mergeCell ref="H24:J24"/>
    <mergeCell ref="B25:E25"/>
    <mergeCell ref="B26:E26"/>
    <mergeCell ref="B27:E27"/>
    <mergeCell ref="B28:E28"/>
    <mergeCell ref="H28:J28"/>
    <mergeCell ref="B32:E32"/>
    <mergeCell ref="H32:J32"/>
    <mergeCell ref="B33:E33"/>
    <mergeCell ref="H33:J33"/>
  </mergeCells>
  <pageMargins left="0.7" right="0.7" top="0.75" bottom="0.75" header="0.3" footer="0.3"/>
  <pageSetup scale="58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LAMP SUMARNO (2)</vt:lpstr>
      <vt:lpstr>LAMP SARWOKO (2)</vt:lpstr>
      <vt:lpstr>LAMP SARWOKO</vt:lpstr>
      <vt:lpstr>LAMP AGUS</vt:lpstr>
      <vt:lpstr>LAMP NURAT (2)</vt:lpstr>
      <vt:lpstr>LAMP NURAT</vt:lpstr>
      <vt:lpstr>LAMP UNTUNG</vt:lpstr>
      <vt:lpstr>LAMP SUPATNO</vt:lpstr>
      <vt:lpstr>LAMP HENGGAR (2)</vt:lpstr>
      <vt:lpstr>LAMP HENGGAR</vt:lpstr>
      <vt:lpstr>2017 (MATERI)</vt:lpstr>
      <vt:lpstr>Lamp. Angk (2)</vt:lpstr>
      <vt:lpstr>Lamp. Angk</vt:lpstr>
      <vt:lpstr>Lamp. Kabid LL</vt:lpstr>
      <vt:lpstr>Lamp. Pak Daroni</vt:lpstr>
      <vt:lpstr>Sheet3 (11)</vt:lpstr>
      <vt:lpstr>Sheet3 (13)</vt:lpstr>
      <vt:lpstr>Sheet3 (10)</vt:lpstr>
      <vt:lpstr>Sheet3 (14)</vt:lpstr>
      <vt:lpstr>Sheet3 (9)</vt:lpstr>
      <vt:lpstr>Sheet3 (8)</vt:lpstr>
      <vt:lpstr>Sheet3 (15)</vt:lpstr>
      <vt:lpstr>Sheet3 (7)</vt:lpstr>
      <vt:lpstr>Sheet3 (6)</vt:lpstr>
      <vt:lpstr>Sheet3 (5)</vt:lpstr>
      <vt:lpstr>Sheet3 (4)</vt:lpstr>
      <vt:lpstr>Sheet3 (3)</vt:lpstr>
      <vt:lpstr>Sheet3 (2)</vt:lpstr>
      <vt:lpstr>Lamp. Kadin</vt:lpstr>
      <vt:lpstr>Sheet3</vt:lpstr>
      <vt:lpstr>Sheet3 (12)</vt:lpstr>
      <vt:lpstr>2017 (2)</vt:lpstr>
      <vt:lpstr>2017</vt:lpstr>
      <vt:lpstr>'2017'!Print_Area</vt:lpstr>
      <vt:lpstr>'2017 (2)'!Print_Area</vt:lpstr>
      <vt:lpstr>'2017 (MATERI)'!Print_Area</vt:lpstr>
      <vt:lpstr>'LAMP AGUS'!Print_Area</vt:lpstr>
      <vt:lpstr>'LAMP HENGGAR'!Print_Area</vt:lpstr>
      <vt:lpstr>'LAMP HENGGAR (2)'!Print_Area</vt:lpstr>
      <vt:lpstr>'LAMP NURAT'!Print_Area</vt:lpstr>
      <vt:lpstr>'LAMP NURAT (2)'!Print_Area</vt:lpstr>
      <vt:lpstr>'LAMP SARWOKO'!Print_Area</vt:lpstr>
      <vt:lpstr>'LAMP SARWOKO (2)'!Print_Area</vt:lpstr>
      <vt:lpstr>'LAMP SUMARNO (2)'!Print_Area</vt:lpstr>
      <vt:lpstr>'LAMP SUPATNO'!Print_Area</vt:lpstr>
      <vt:lpstr>'LAMP UNTUNG'!Print_Area</vt:lpstr>
      <vt:lpstr>'Lamp. Angk'!Print_Area</vt:lpstr>
      <vt:lpstr>'Lamp. Angk (2)'!Print_Area</vt:lpstr>
      <vt:lpstr>'Lamp. Kabid LL'!Print_Area</vt:lpstr>
      <vt:lpstr>'Lamp. Kadin'!Print_Area</vt:lpstr>
      <vt:lpstr>'Lamp. Pak Daroni'!Print_Area</vt:lpstr>
      <vt:lpstr>Sheet3!Print_Area</vt:lpstr>
      <vt:lpstr>'Sheet3 (10)'!Print_Area</vt:lpstr>
      <vt:lpstr>'Sheet3 (11)'!Print_Area</vt:lpstr>
      <vt:lpstr>'Sheet3 (12)'!Print_Area</vt:lpstr>
      <vt:lpstr>'Sheet3 (13)'!Print_Area</vt:lpstr>
      <vt:lpstr>'Sheet3 (14)'!Print_Area</vt:lpstr>
      <vt:lpstr>'Sheet3 (15)'!Print_Area</vt:lpstr>
      <vt:lpstr>'Sheet3 (2)'!Print_Area</vt:lpstr>
      <vt:lpstr>'Sheet3 (3)'!Print_Area</vt:lpstr>
      <vt:lpstr>'Sheet3 (4)'!Print_Area</vt:lpstr>
      <vt:lpstr>'Sheet3 (5)'!Print_Area</vt:lpstr>
      <vt:lpstr>'Sheet3 (6)'!Print_Area</vt:lpstr>
      <vt:lpstr>'Sheet3 (7)'!Print_Area</vt:lpstr>
      <vt:lpstr>'Sheet3 (8)'!Print_Area</vt:lpstr>
      <vt:lpstr>'Sheet3 (9)'!Print_Area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2018-06-26T02:20:04Z</cp:lastPrinted>
  <dcterms:created xsi:type="dcterms:W3CDTF">2017-02-02T02:55:59Z</dcterms:created>
  <dcterms:modified xsi:type="dcterms:W3CDTF">2018-07-13T02:30:24Z</dcterms:modified>
</cp:coreProperties>
</file>